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3.ITA2569_ปีหน้า\3.OIT\010\"/>
    </mc:Choice>
  </mc:AlternateContent>
  <xr:revisionPtr revIDLastSave="0" documentId="13_ncr:1_{518C6783-AD28-4DF1-984C-3CC62729825E}" xr6:coauthVersionLast="47" xr6:coauthVersionMax="47" xr10:uidLastSave="{00000000-0000-0000-0000-000000000000}"/>
  <bookViews>
    <workbookView xWindow="-120" yWindow="-120" windowWidth="29040" windowHeight="15720" activeTab="1" xr2:uid="{E539AF6A-151C-4A2A-923A-02B1C0EE5AB7}"/>
  </bookViews>
  <sheets>
    <sheet name="แผนปีงบ2569 (4ไตรมาส)" sheetId="1" r:id="rId1"/>
    <sheet name="รายงานผลการใช้งบ 2 ไตรมาสแรก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4" i="2"/>
  <c r="F23" i="2"/>
  <c r="F22" i="2"/>
  <c r="F21" i="2"/>
  <c r="F20" i="2"/>
  <c r="F18" i="2"/>
  <c r="D17" i="2"/>
  <c r="D25" i="2" s="1"/>
  <c r="D31" i="2" s="1"/>
  <c r="F16" i="2"/>
  <c r="F15" i="2"/>
  <c r="E14" i="2"/>
  <c r="E17" i="2" s="1"/>
  <c r="E25" i="2" s="1"/>
  <c r="F13" i="2"/>
  <c r="F12" i="2"/>
  <c r="F11" i="2"/>
  <c r="F10" i="2"/>
  <c r="F9" i="2"/>
  <c r="E31" i="2" l="1"/>
  <c r="F31" i="2" s="1"/>
  <c r="F25" i="2"/>
  <c r="F14" i="2"/>
  <c r="D18" i="1" l="1"/>
  <c r="D26" i="1" s="1"/>
  <c r="D32" i="1" s="1"/>
</calcChain>
</file>

<file path=xl/sharedStrings.xml><?xml version="1.0" encoding="utf-8"?>
<sst xmlns="http://schemas.openxmlformats.org/spreadsheetml/2006/main" count="233" uniqueCount="102">
  <si>
    <t xml:space="preserve">แผนการใช้จ่ายงบประมาณ สถานีตำรวจภูธรพระนครศรีอยุธยา </t>
  </si>
  <si>
    <t xml:space="preserve">ประจำปีงบประมาณ พ.ศ. 2569  ( ตุลาคม 2568 - กันยายน 2569 ) </t>
  </si>
  <si>
    <t>ข้อมูล ณ วันที่ 31 มีนาคม พ.ศ.2569</t>
  </si>
  <si>
    <t>ที่</t>
  </si>
  <si>
    <t>ชื่อโครงการ/กิจกรรม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</si>
  <si>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</si>
  <si>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</si>
  <si>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</si>
  <si>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</si>
  <si>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</si>
  <si>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</si>
  <si>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</si>
  <si>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</si>
  <si>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</si>
  <si>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 xml:space="preserve">โครงการ การบังคับใช้กฎหมายอำนวยความยุติธรรม </t>
  </si>
  <si>
    <t xml:space="preserve"> เพื่อเพิ่มประสิทธิภาพให้กับข้าราชการ </t>
  </si>
  <si>
    <t>-</t>
  </si>
  <si>
    <t xml:space="preserve"> ปีงบประมาณ พ.ศ.2569</t>
  </si>
  <si>
    <t>ประชาชนมีความปลอดภัย</t>
  </si>
  <si>
    <t>และบริการประชาชน กิจกรรม การบังคับใช้กฎหมาย</t>
  </si>
  <si>
    <t xml:space="preserve"> ตำรวจ ในการบริการประชาชน </t>
  </si>
  <si>
    <t>ในชีวิตและทรัพย์สินและการบริการ</t>
  </si>
  <si>
    <t>และบริการประชาชนได้แก่..</t>
  </si>
  <si>
    <t xml:space="preserve">ประชาชนมีประสิทธิภาพเพิ่มมากขึ้น </t>
  </si>
  <si>
    <t>1.ค่าตอบแทนนอกเวลาราชการ (OT)</t>
  </si>
  <si>
    <t>เพื่อเพิ่มประสิทธิภาพในการปฏิบัติงานและบริการประชาชนได้อย่างต่อเนื่อง</t>
  </si>
  <si>
    <t>การเกิดอาชญากรรมในพื้นที่ลดลง</t>
  </si>
  <si>
    <t>2.ค่าเบี้ยเลี้ยง ที่พัก พาหนะ</t>
  </si>
  <si>
    <t>รวบรวมข้อมูล หาข่าวผู้กระทำผิดตามหมายจับ</t>
  </si>
  <si>
    <t>ติดตามผู้การทำความผิดตามหมายจับได้สำเร็จ</t>
  </si>
  <si>
    <t>3.ค่าซ่อมแซมยานพาหนะ</t>
  </si>
  <si>
    <t>สำรวจยานพาหนะที่มีความจำเป็นต้องบำรุงรักษา</t>
  </si>
  <si>
    <t>ยานพาหนะมีประสิทธิภาพและพร้อมใช้งานมากขึ้น</t>
  </si>
  <si>
    <t>4.ค่าจ้างเหมาบริการ ทำความสะอาด</t>
  </si>
  <si>
    <t>ประกาศหาบริษัท ตัวแทน รับจ้างเหมาทำความสะอาดตึกและอาคาร</t>
  </si>
  <si>
    <t xml:space="preserve">อาคารสำนักงาน สะอาดน่าทำงาน </t>
  </si>
  <si>
    <t>5.วัสดุสำนักงาน</t>
  </si>
  <si>
    <t>จัดหาวัสดุอุปกรณ์ในการบริหารหน่วยตามความเหมาะสม</t>
  </si>
  <si>
    <t>หน่วยงานมีวัสดุอุปกรณ์เหมาะสมตามความต้องการในการใช้งาน</t>
  </si>
  <si>
    <t>6.น้ำมันเชื้อเพลิง สำหรับรถยนต์เช่า รถยนต์ตู้โดยสารและรถยนต์เอนกประสงค์</t>
  </si>
  <si>
    <t>จัดทำใบสั่งจายน้ำมันโดยระบุประเภทของน้ำมันและจำนวนเงินให้ตรงกับทะเบียนรถ</t>
  </si>
  <si>
    <t>ผู้ปฏิบัติหน้าที่ใช้รถยนต์ของทางราชการไปใช้ในการปฏิบัติหน้าที่ดูแลชีวิตและทรัพย์สินของประชาชน</t>
  </si>
  <si>
    <t>7.วัสดุจราจร</t>
  </si>
  <si>
    <t>8.วัสดุอาหาร (ผู้ต้องหา)</t>
  </si>
  <si>
    <t>จัดหาร้านอาหาร เพื่อประกอบอาหารให้กับผู้ต้องหา</t>
  </si>
  <si>
    <t>ผู้ต้องหามีอาหารรับประทานระหว่างถูกควบคุมตัว</t>
  </si>
  <si>
    <t>รวมตอบแทนใช้สอย และวัสดุ</t>
  </si>
  <si>
    <t>9.ค่าสาธารณูปโภค</t>
  </si>
  <si>
    <t xml:space="preserve"> กำหนดมาตรการในการ ประหยัดพลังงาน </t>
  </si>
  <si>
    <t>ค่าใช้จ่ายสาธารณูปโภคลดลง</t>
  </si>
  <si>
    <t>ค่าตอบแทน 5 กลุ่ม</t>
  </si>
  <si>
    <t>1.ค่าตอบแทนพยาน</t>
  </si>
  <si>
    <t xml:space="preserve">ความพึงพอใจของผู้เสียหาย พยาน </t>
  </si>
  <si>
    <t>ผู้เสียหาย พยาน เกิดความพึงพอใจ</t>
  </si>
  <si>
    <t>2.ค่าใช้จ่ายคุ้มครองพยาน</t>
  </si>
  <si>
    <t xml:space="preserve"> ต่อการดำเนินมาตรการ  </t>
  </si>
  <si>
    <t xml:space="preserve">ต่อการดำเนินมาตรการ </t>
  </si>
  <si>
    <t>3.ค่าตอบแทนนักจิตวิทยา</t>
  </si>
  <si>
    <t xml:space="preserve"> คุ้มครองสิทธิ์ ตามหลักมนุษยชน</t>
  </si>
  <si>
    <t>คุ้มครองสิทธิ์ ตามหลักมนุษยชนใน</t>
  </si>
  <si>
    <t>4.ค่าตอบแทนจพง.ชันสูตพลิกศพ</t>
  </si>
  <si>
    <t xml:space="preserve"> ในกระบวนการยุติธรรม </t>
  </si>
  <si>
    <t>กระบวนการยุติธรรม</t>
  </si>
  <si>
    <t>5.คชจ.ในการส่งหมายเรียกพยาน</t>
  </si>
  <si>
    <t>"</t>
  </si>
  <si>
    <t>รวม งบบังคับใช้กฎหมาย และบริการประชาชน</t>
  </si>
  <si>
    <t>งบรายจ่ายอื่น</t>
  </si>
  <si>
    <r>
      <rPr>
        <b/>
        <sz val="16"/>
        <color theme="1"/>
        <rFont val="TH SarabunPSK"/>
        <family val="2"/>
      </rPr>
      <t>โครงการ:</t>
    </r>
    <r>
      <rPr>
        <sz val="16"/>
        <color theme="1"/>
        <rFont val="TH SarabunPSK"/>
        <family val="2"/>
      </rPr>
      <t xml:space="preserve"> ตำรวจชุมชนสัมพันธ์ (ชมส.)</t>
    </r>
  </si>
  <si>
    <t>สร้างโครงข่ายชุมชนจากแกนนำหมู่บ้าน ตำรวจอาสาหรืออาสาสมัครที่ช่วยเหลือชุมชน</t>
  </si>
  <si>
    <t>จำนวนอาสาสมัครตำรวจชมส. ร่วมปฏิบัติงานกับเจ้าหน้าที่ตำรวจไม่น้อยกว่า ร้อยละ 80</t>
  </si>
  <si>
    <r>
      <rPr>
        <b/>
        <sz val="16"/>
        <color theme="1"/>
        <rFont val="TH SarabunPSK"/>
        <family val="2"/>
      </rPr>
      <t>โครงการ:</t>
    </r>
    <r>
      <rPr>
        <sz val="16"/>
        <color theme="1"/>
        <rFont val="TH SarabunPSK"/>
        <family val="2"/>
      </rPr>
      <t xml:space="preserve"> เพิ่มประสิทธิภาพการป้องกันปราบปรามอาชญากรรม (ไล่ล่า)</t>
    </r>
  </si>
  <si>
    <t>จัดกำลังตำรวจ(ชุดไล่ลา)ปฏิบัติหน้าที่ตามจุดที่มีประชาชนมาท่องเที่ยว</t>
  </si>
  <si>
    <t>ประชาชนที่มาท่องเที่ยวในพื่นที่เกิดความรู้สึกปลอดภัย</t>
  </si>
  <si>
    <r>
      <rPr>
        <b/>
        <sz val="16"/>
        <color theme="1"/>
        <rFont val="TH SarabunPSK"/>
        <family val="2"/>
      </rPr>
      <t>โครงการ:</t>
    </r>
    <r>
      <rPr>
        <sz val="16"/>
        <color theme="1"/>
        <rFont val="TH SarabunPSK"/>
        <family val="2"/>
      </rPr>
      <t xml:space="preserve"> สลายโครงสร้างเครือข่ายผู้มีอิทธิพลที่เกี่ยวข้องกับยาเสพพติด</t>
    </r>
  </si>
  <si>
    <t>ปราบปรามและบังคับใช้กฎหมายในการทำลายโครงสร้างการค้ายาเสพติด กลุ่มผู้มีอิทธิพลผู้อยู้เบื้องหลัง</t>
  </si>
  <si>
    <t>ดำเนินการยึด อายัด ทรัพย์สิน ของเครือข่ายยาเสพติด</t>
  </si>
  <si>
    <r>
      <rPr>
        <b/>
        <sz val="16"/>
        <color theme="1"/>
        <rFont val="TH SarabunPSK"/>
        <family val="2"/>
      </rPr>
      <t>โครงการ:</t>
    </r>
    <r>
      <rPr>
        <sz val="16"/>
        <color theme="1"/>
        <rFont val="TH SarabunPSK"/>
        <family val="2"/>
      </rPr>
      <t xml:space="preserve"> บริหารจัดการสกัดกั้นยาเสพติด Heart Land</t>
    </r>
  </si>
  <si>
    <t>สกัดกั้นและปราบปรามเครือข่ายการค้ายาเสพติดในประเทศและอาชญากรรมข้ามชาติ</t>
  </si>
  <si>
    <t>สามารถปราบปรามทำลายเครือข่ายการค้ายาเสพติดรายสำคัญ</t>
  </si>
  <si>
    <t>รวมทั้งสิ้น</t>
  </si>
  <si>
    <t>รายงานผลการใช้จ่ายงบประมาณ สถานีตำรวจภูธรพระนครศรีอยุธยา 
ประจำปีงบประมาณ พ.ศ. 2569 ไตรมาสที่ 1 - 2 (ตุลาคม 2568 - มีนาคม 2569)
ข้อมูล ณ วันที่ 31 มีนาคม พ.ศ. 2569</t>
  </si>
  <si>
    <t>รายการ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</si>
  <si>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</si>
  <si>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</si>
  <si>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</si>
  <si>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</si>
  <si>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</si>
  <si>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ประชาชนมีความปลอดภัยในชีวิตและทรัพย์สินเพิ่มมากขึ้น</t>
  </si>
  <si>
    <t>1.ค่าตอบแทนนอกเวลาราชการ OT</t>
  </si>
  <si>
    <t>ไม่มีปัญหา/อุปสรรค</t>
  </si>
  <si>
    <t>อยู่ระหว่างดำเนินการ</t>
  </si>
  <si>
    <t>6.น้ำมันเชื้อเพลิง</t>
  </si>
  <si>
    <t>ผู้ปฏิบัติหน้าที่มีน้ำมันเชื้อเพลิงใช้ในการปฏิบัติหน้าที่ดูแลชีวิตและทรัพย์สินของประชาชน</t>
  </si>
  <si>
    <t>ค่าใช้จ่ายสาธารณูปโภคลดลง เมื่อเทียบกับปีที่ผ่านมา</t>
  </si>
  <si>
    <t xml:space="preserve">ได้รับความพึงพอใจของผู้เสียหาย พยาน </t>
  </si>
  <si>
    <t xml:space="preserve"> ผู้ต้องหาต่อการดำเนินมาตรการ  </t>
  </si>
  <si>
    <t xml:space="preserve"> คุ้มครองสิทธิ์ ตามหลักมนุษยชนใน </t>
  </si>
  <si>
    <t xml:space="preserve"> กระบวนการยุติธรรมของตำรวจ </t>
  </si>
  <si>
    <r>
      <rPr>
        <b/>
        <sz val="15"/>
        <color theme="1"/>
        <rFont val="TH SarabunPSK"/>
        <family val="2"/>
      </rPr>
      <t>โครงการ:</t>
    </r>
    <r>
      <rPr>
        <sz val="15"/>
        <color theme="1"/>
        <rFont val="TH SarabunPSK"/>
        <family val="2"/>
      </rPr>
      <t xml:space="preserve"> ตำรวจชุมชนสัมพันธ์ (ชมส.)</t>
    </r>
  </si>
  <si>
    <t>จำนวนอาสาสมัครตำรวจชมส. ร่วมปฏิบัติงานกับเจ้าหน้าที่ในสถานีตำรวจไม่น้อยกว่าร้อยละ 80</t>
  </si>
  <si>
    <r>
      <rPr>
        <b/>
        <sz val="15"/>
        <color theme="1"/>
        <rFont val="TH SarabunPSK"/>
        <family val="2"/>
      </rPr>
      <t>โครงการ:</t>
    </r>
    <r>
      <rPr>
        <sz val="15"/>
        <color theme="1"/>
        <rFont val="TH SarabunPSK"/>
        <family val="2"/>
      </rPr>
      <t xml:space="preserve"> เพิ่มประสิทธิภาพการป้องกันปราบปรามอาชญากรรม (ไล่ล่า)</t>
    </r>
  </si>
  <si>
    <r>
      <rPr>
        <b/>
        <sz val="15"/>
        <color theme="1"/>
        <rFont val="TH SarabunPSK"/>
        <family val="2"/>
      </rPr>
      <t>โครงการ:</t>
    </r>
    <r>
      <rPr>
        <sz val="15"/>
        <color theme="1"/>
        <rFont val="TH SarabunPSK"/>
        <family val="2"/>
      </rPr>
      <t xml:space="preserve"> สลายโครงสร้างเครือข่ายผู้มีอิทธิพลที่เกี่ยวข้องกับยาเสพพติด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</si>
</sst>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2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b/>
      <sz val="16"/>
      <color theme="0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sz val="11"/>
      <color theme="1"/>
      <name val="Calibri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sz val="17"/>
      <color theme="1"/>
      <name val="TH SarabunPSK"/>
      <family val="2"/>
    </font>
    <font>
      <sz val="16"/>
      <color rgb="FF000000"/>
      <name val="TH SarabunPSK"/>
      <family val="2"/>
    </font>
    <font>
      <sz val="12"/>
      <color theme="1"/>
      <name val="TH SarabunPSK"/>
      <family val="2"/>
    </font>
    <font>
      <sz val="16"/>
      <color theme="0"/>
      <name val="TH SarabunPSK"/>
      <family val="2"/>
    </font>
    <font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20"/>
      <color theme="1"/>
      <name val="TH SarabunPSK"/>
      <family val="2"/>
    </font>
    <font>
      <b/>
      <sz val="15"/>
      <color theme="0"/>
      <name val="TH SarabunPSK"/>
      <family val="2"/>
    </font>
    <font>
      <sz val="15"/>
      <color rgb="FF00B050"/>
      <name val="TH SarabunPSK"/>
      <family val="2"/>
    </font>
    <font>
      <sz val="15"/>
      <color rgb="FF000000"/>
      <name val="TH SarabunPSK"/>
      <family val="2"/>
    </font>
    <font>
      <b/>
      <sz val="15"/>
      <color theme="1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-0.499984740745262"/>
        <bgColor indexed="64"/>
      </patternFill>
    </fill>
  </fills>
  <borders count="29">
    <border>
      <left/>
      <right/>
      <top/>
      <bottom/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/>
      <diagonal/>
    </border>
  </borders>
  <cellStyleXfs count="2">
    <xf numFmtId="0" fontId="0" fillId="0" borderId="0"/>
    <xf numFmtId="43" fontId="15" fillId="0" borderId="0" applyFont="0" applyFill="0" applyBorder="0" applyAlignment="0" applyProtection="0"/>
  </cellStyleXfs>
  <cellXfs count="174">
    <xf numFmtId="0" fontId="0" fillId="0" borderId="0" xfId="0"/>
    <xf numFmtId="0" fontId="6" fillId="0" borderId="10" xfId="0" applyFont="1" applyBorder="1"/>
    <xf numFmtId="0" fontId="6" fillId="4" borderId="0" xfId="0" applyFont="1" applyFill="1" applyAlignment="1">
      <alignment horizontal="center" vertical="center"/>
    </xf>
    <xf numFmtId="3" fontId="8" fillId="0" borderId="8" xfId="0" applyNumberFormat="1" applyFont="1" applyBorder="1" applyAlignment="1">
      <alignment horizontal="center"/>
    </xf>
    <xf numFmtId="0" fontId="9" fillId="4" borderId="8" xfId="0" applyFont="1" applyFill="1" applyBorder="1" applyAlignment="1">
      <alignment horizontal="center" vertical="center"/>
    </xf>
    <xf numFmtId="0" fontId="6" fillId="0" borderId="11" xfId="0" applyFont="1" applyBorder="1"/>
    <xf numFmtId="0" fontId="5" fillId="4" borderId="12" xfId="0" applyFont="1" applyFill="1" applyBorder="1" applyAlignment="1">
      <alignment horizontal="center" wrapText="1"/>
    </xf>
    <xf numFmtId="0" fontId="9" fillId="4" borderId="12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left" vertical="center" wrapText="1"/>
    </xf>
    <xf numFmtId="0" fontId="10" fillId="4" borderId="0" xfId="0" applyFont="1" applyFill="1" applyAlignment="1">
      <alignment horizontal="center" vertical="center"/>
    </xf>
    <xf numFmtId="0" fontId="5" fillId="4" borderId="5" xfId="0" applyFont="1" applyFill="1" applyBorder="1" applyAlignment="1">
      <alignment horizontal="center" wrapText="1"/>
    </xf>
    <xf numFmtId="0" fontId="8" fillId="0" borderId="13" xfId="0" applyFont="1" applyBorder="1" applyAlignment="1">
      <alignment vertical="top"/>
    </xf>
    <xf numFmtId="0" fontId="6" fillId="0" borderId="14" xfId="0" applyFont="1" applyBorder="1" applyAlignment="1">
      <alignment horizontal="center" vertical="top" wrapText="1"/>
    </xf>
    <xf numFmtId="3" fontId="6" fillId="0" borderId="6" xfId="0" applyNumberFormat="1" applyFont="1" applyBorder="1" applyAlignment="1">
      <alignment vertical="top"/>
    </xf>
    <xf numFmtId="3" fontId="8" fillId="0" borderId="6" xfId="0" applyNumberFormat="1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 wrapText="1"/>
    </xf>
    <xf numFmtId="0" fontId="8" fillId="0" borderId="15" xfId="0" applyFont="1" applyBorder="1" applyAlignment="1">
      <alignment vertical="top"/>
    </xf>
    <xf numFmtId="0" fontId="8" fillId="0" borderId="8" xfId="0" applyFont="1" applyBorder="1" applyAlignment="1">
      <alignment horizontal="center" vertical="top" wrapText="1"/>
    </xf>
    <xf numFmtId="3" fontId="6" fillId="0" borderId="6" xfId="0" applyNumberFormat="1" applyFont="1" applyBorder="1" applyAlignment="1">
      <alignment vertical="top" wrapText="1"/>
    </xf>
    <xf numFmtId="0" fontId="8" fillId="0" borderId="15" xfId="0" applyFont="1" applyBorder="1" applyAlignment="1">
      <alignment vertical="top" wrapText="1"/>
    </xf>
    <xf numFmtId="0" fontId="6" fillId="0" borderId="6" xfId="0" applyFont="1" applyBorder="1" applyAlignment="1">
      <alignment horizontal="center" vertical="top" wrapText="1"/>
    </xf>
    <xf numFmtId="0" fontId="5" fillId="3" borderId="15" xfId="0" applyFont="1" applyFill="1" applyBorder="1" applyAlignment="1">
      <alignment vertical="top"/>
    </xf>
    <xf numFmtId="0" fontId="11" fillId="3" borderId="2" xfId="0" applyFont="1" applyFill="1" applyBorder="1" applyAlignment="1">
      <alignment horizontal="center" vertical="top" wrapText="1"/>
    </xf>
    <xf numFmtId="3" fontId="5" fillId="3" borderId="6" xfId="0" applyNumberFormat="1" applyFont="1" applyFill="1" applyBorder="1" applyAlignment="1">
      <alignment vertical="top" wrapText="1"/>
    </xf>
    <xf numFmtId="3" fontId="11" fillId="3" borderId="6" xfId="0" applyNumberFormat="1" applyFont="1" applyFill="1" applyBorder="1" applyAlignment="1">
      <alignment horizontal="center" vertical="top"/>
    </xf>
    <xf numFmtId="0" fontId="8" fillId="3" borderId="6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3" fontId="6" fillId="0" borderId="8" xfId="0" applyNumberFormat="1" applyFont="1" applyBorder="1" applyAlignment="1">
      <alignment vertical="top"/>
    </xf>
    <xf numFmtId="3" fontId="8" fillId="0" borderId="8" xfId="0" applyNumberFormat="1" applyFont="1" applyBorder="1" applyAlignment="1">
      <alignment horizontal="center" vertical="top"/>
    </xf>
    <xf numFmtId="0" fontId="0" fillId="0" borderId="0" xfId="0" applyAlignment="1">
      <alignment vertical="top"/>
    </xf>
    <xf numFmtId="0" fontId="5" fillId="4" borderId="0" xfId="0" applyFont="1" applyFill="1"/>
    <xf numFmtId="0" fontId="8" fillId="4" borderId="6" xfId="0" applyFont="1" applyFill="1" applyBorder="1" applyAlignment="1">
      <alignment horizontal="center" vertical="center" wrapText="1"/>
    </xf>
    <xf numFmtId="3" fontId="8" fillId="4" borderId="6" xfId="0" applyNumberFormat="1" applyFont="1" applyFill="1" applyBorder="1" applyAlignment="1">
      <alignment vertical="center"/>
    </xf>
    <xf numFmtId="3" fontId="8" fillId="4" borderId="6" xfId="0" applyNumberFormat="1" applyFont="1" applyFill="1" applyBorder="1" applyAlignment="1">
      <alignment horizontal="center"/>
    </xf>
    <xf numFmtId="0" fontId="9" fillId="4" borderId="6" xfId="0" applyFont="1" applyFill="1" applyBorder="1" applyAlignment="1">
      <alignment vertical="center" wrapText="1"/>
    </xf>
    <xf numFmtId="0" fontId="8" fillId="3" borderId="15" xfId="0" applyFont="1" applyFill="1" applyBorder="1" applyAlignment="1">
      <alignment vertical="top"/>
    </xf>
    <xf numFmtId="0" fontId="12" fillId="3" borderId="0" xfId="0" applyFont="1" applyFill="1" applyAlignment="1">
      <alignment horizontal="center" vertical="top"/>
    </xf>
    <xf numFmtId="3" fontId="8" fillId="3" borderId="2" xfId="0" applyNumberFormat="1" applyFont="1" applyFill="1" applyBorder="1" applyAlignment="1">
      <alignment vertical="center" wrapText="1"/>
    </xf>
    <xf numFmtId="3" fontId="8" fillId="3" borderId="2" xfId="0" applyNumberFormat="1" applyFont="1" applyFill="1" applyBorder="1" applyAlignment="1">
      <alignment horizontal="center"/>
    </xf>
    <xf numFmtId="0" fontId="9" fillId="3" borderId="12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vertical="top" wrapText="1"/>
    </xf>
    <xf numFmtId="0" fontId="8" fillId="3" borderId="12" xfId="0" applyFont="1" applyFill="1" applyBorder="1" applyAlignment="1">
      <alignment horizontal="center" vertical="top" wrapText="1"/>
    </xf>
    <xf numFmtId="3" fontId="8" fillId="3" borderId="6" xfId="0" applyNumberFormat="1" applyFont="1" applyFill="1" applyBorder="1" applyAlignment="1">
      <alignment vertical="center" wrapText="1"/>
    </xf>
    <xf numFmtId="3" fontId="8" fillId="3" borderId="6" xfId="0" applyNumberFormat="1" applyFont="1" applyFill="1" applyBorder="1" applyAlignment="1">
      <alignment horizontal="center"/>
    </xf>
    <xf numFmtId="0" fontId="13" fillId="3" borderId="12" xfId="0" applyFont="1" applyFill="1" applyBorder="1" applyAlignment="1">
      <alignment horizontal="center" vertical="top" wrapText="1"/>
    </xf>
    <xf numFmtId="3" fontId="8" fillId="3" borderId="6" xfId="0" applyNumberFormat="1" applyFont="1" applyFill="1" applyBorder="1" applyAlignment="1">
      <alignment wrapText="1"/>
    </xf>
    <xf numFmtId="0" fontId="8" fillId="3" borderId="12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horizontal="center" vertical="center"/>
    </xf>
    <xf numFmtId="0" fontId="14" fillId="2" borderId="6" xfId="0" applyFont="1" applyFill="1" applyBorder="1"/>
    <xf numFmtId="3" fontId="2" fillId="2" borderId="6" xfId="0" applyNumberFormat="1" applyFont="1" applyFill="1" applyBorder="1"/>
    <xf numFmtId="0" fontId="14" fillId="2" borderId="2" xfId="0" applyFont="1" applyFill="1" applyBorder="1"/>
    <xf numFmtId="0" fontId="5" fillId="0" borderId="19" xfId="0" applyFont="1" applyBorder="1" applyAlignment="1">
      <alignment horizontal="center"/>
    </xf>
    <xf numFmtId="0" fontId="5" fillId="0" borderId="8" xfId="0" applyFont="1" applyBorder="1"/>
    <xf numFmtId="0" fontId="8" fillId="0" borderId="8" xfId="0" applyFont="1" applyBorder="1"/>
    <xf numFmtId="0" fontId="8" fillId="0" borderId="0" xfId="0" applyFont="1"/>
    <xf numFmtId="0" fontId="8" fillId="0" borderId="21" xfId="0" applyFont="1" applyBorder="1" applyAlignment="1">
      <alignment vertical="top"/>
    </xf>
    <xf numFmtId="0" fontId="6" fillId="0" borderId="20" xfId="0" applyFont="1" applyBorder="1" applyAlignment="1">
      <alignment horizontal="center" vertical="top" wrapText="1"/>
    </xf>
    <xf numFmtId="3" fontId="8" fillId="0" borderId="20" xfId="0" applyNumberFormat="1" applyFont="1" applyBorder="1" applyAlignment="1">
      <alignment vertical="top"/>
    </xf>
    <xf numFmtId="3" fontId="8" fillId="0" borderId="20" xfId="0" applyNumberFormat="1" applyFont="1" applyBorder="1" applyAlignment="1">
      <alignment horizontal="center" vertical="top"/>
    </xf>
    <xf numFmtId="3" fontId="8" fillId="0" borderId="22" xfId="0" applyNumberFormat="1" applyFont="1" applyBorder="1" applyAlignment="1">
      <alignment horizontal="center" vertical="top"/>
    </xf>
    <xf numFmtId="0" fontId="6" fillId="0" borderId="21" xfId="0" applyFont="1" applyBorder="1" applyAlignment="1">
      <alignment horizontal="center" vertical="top" wrapText="1"/>
    </xf>
    <xf numFmtId="0" fontId="8" fillId="0" borderId="21" xfId="0" applyFont="1" applyBorder="1" applyAlignment="1">
      <alignment vertical="top" wrapText="1"/>
    </xf>
    <xf numFmtId="0" fontId="8" fillId="0" borderId="21" xfId="0" applyFont="1" applyBorder="1" applyAlignment="1">
      <alignment horizontal="center" vertical="top" wrapText="1"/>
    </xf>
    <xf numFmtId="0" fontId="14" fillId="2" borderId="23" xfId="0" applyFont="1" applyFill="1" applyBorder="1"/>
    <xf numFmtId="0" fontId="14" fillId="2" borderId="20" xfId="0" applyFont="1" applyFill="1" applyBorder="1"/>
    <xf numFmtId="0" fontId="14" fillId="2" borderId="5" xfId="0" applyFont="1" applyFill="1" applyBorder="1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wrapText="1"/>
    </xf>
    <xf numFmtId="0" fontId="4" fillId="3" borderId="6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top"/>
    </xf>
    <xf numFmtId="0" fontId="7" fillId="0" borderId="6" xfId="0" applyFont="1" applyBorder="1" applyAlignment="1">
      <alignment wrapText="1"/>
    </xf>
    <xf numFmtId="0" fontId="6" fillId="0" borderId="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6" fillId="0" borderId="20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/>
    <xf numFmtId="0" fontId="17" fillId="0" borderId="4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18" fillId="2" borderId="14" xfId="0" applyFont="1" applyFill="1" applyBorder="1" applyAlignment="1">
      <alignment horizontal="center" vertical="center"/>
    </xf>
    <xf numFmtId="0" fontId="18" fillId="2" borderId="6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top"/>
    </xf>
    <xf numFmtId="0" fontId="5" fillId="0" borderId="0" xfId="0" applyFont="1"/>
    <xf numFmtId="0" fontId="5" fillId="0" borderId="8" xfId="0" applyFont="1" applyBorder="1" applyAlignment="1">
      <alignment horizontal="center" vertical="top" wrapText="1"/>
    </xf>
    <xf numFmtId="3" fontId="8" fillId="4" borderId="14" xfId="0" applyNumberFormat="1" applyFont="1" applyFill="1" applyBorder="1" applyAlignment="1">
      <alignment horizontal="right"/>
    </xf>
    <xf numFmtId="4" fontId="8" fillId="0" borderId="8" xfId="0" applyNumberFormat="1" applyFont="1" applyBorder="1"/>
    <xf numFmtId="0" fontId="8" fillId="0" borderId="10" xfId="0" applyFont="1" applyBorder="1" applyAlignment="1">
      <alignment horizontal="center"/>
    </xf>
    <xf numFmtId="0" fontId="8" fillId="0" borderId="12" xfId="0" applyFont="1" applyBorder="1" applyAlignment="1">
      <alignment vertical="top"/>
    </xf>
    <xf numFmtId="0" fontId="5" fillId="0" borderId="12" xfId="0" applyFont="1" applyBorder="1" applyAlignment="1">
      <alignment horizontal="center" vertical="top" wrapText="1"/>
    </xf>
    <xf numFmtId="3" fontId="8" fillId="4" borderId="12" xfId="0" applyNumberFormat="1" applyFont="1" applyFill="1" applyBorder="1" applyAlignment="1">
      <alignment horizontal="right"/>
    </xf>
    <xf numFmtId="4" fontId="8" fillId="0" borderId="12" xfId="0" applyNumberFormat="1" applyFont="1" applyBorder="1"/>
    <xf numFmtId="0" fontId="8" fillId="0" borderId="12" xfId="0" applyFont="1" applyBorder="1" applyAlignment="1">
      <alignment horizontal="center"/>
    </xf>
    <xf numFmtId="0" fontId="5" fillId="4" borderId="0" xfId="0" applyFont="1" applyFill="1" applyAlignment="1">
      <alignment horizontal="left" vertical="center" wrapText="1"/>
    </xf>
    <xf numFmtId="0" fontId="5" fillId="0" borderId="2" xfId="0" applyFont="1" applyBorder="1" applyAlignment="1">
      <alignment horizontal="center" vertical="top" wrapText="1"/>
    </xf>
    <xf numFmtId="3" fontId="8" fillId="4" borderId="2" xfId="0" applyNumberFormat="1" applyFont="1" applyFill="1" applyBorder="1" applyAlignment="1">
      <alignment horizontal="right"/>
    </xf>
    <xf numFmtId="4" fontId="8" fillId="0" borderId="2" xfId="0" applyNumberFormat="1" applyFont="1" applyBorder="1"/>
    <xf numFmtId="0" fontId="8" fillId="0" borderId="2" xfId="0" applyFont="1" applyBorder="1" applyAlignment="1">
      <alignment horizontal="center"/>
    </xf>
    <xf numFmtId="0" fontId="8" fillId="0" borderId="6" xfId="0" applyFont="1" applyBorder="1" applyAlignment="1">
      <alignment vertical="top"/>
    </xf>
    <xf numFmtId="3" fontId="6" fillId="0" borderId="6" xfId="1" applyNumberFormat="1" applyFont="1" applyBorder="1" applyAlignment="1">
      <alignment vertical="top"/>
    </xf>
    <xf numFmtId="3" fontId="6" fillId="4" borderId="23" xfId="0" applyNumberFormat="1" applyFont="1" applyFill="1" applyBorder="1" applyAlignment="1">
      <alignment horizontal="right" vertical="top"/>
    </xf>
    <xf numFmtId="4" fontId="6" fillId="0" borderId="6" xfId="0" applyNumberFormat="1" applyFont="1" applyBorder="1" applyAlignment="1">
      <alignment vertical="top"/>
    </xf>
    <xf numFmtId="0" fontId="6" fillId="0" borderId="15" xfId="0" applyFont="1" applyBorder="1" applyAlignment="1">
      <alignment horizontal="center" vertical="top"/>
    </xf>
    <xf numFmtId="0" fontId="6" fillId="0" borderId="8" xfId="0" applyFont="1" applyBorder="1" applyAlignment="1">
      <alignment horizontal="center" vertical="top" wrapText="1"/>
    </xf>
    <xf numFmtId="0" fontId="19" fillId="0" borderId="6" xfId="0" applyFont="1" applyBorder="1" applyAlignment="1">
      <alignment horizontal="center" vertical="top"/>
    </xf>
    <xf numFmtId="0" fontId="8" fillId="5" borderId="6" xfId="0" applyFont="1" applyFill="1" applyBorder="1" applyAlignment="1">
      <alignment vertical="top"/>
    </xf>
    <xf numFmtId="0" fontId="5" fillId="5" borderId="15" xfId="0" applyFont="1" applyFill="1" applyBorder="1" applyAlignment="1">
      <alignment vertical="top"/>
    </xf>
    <xf numFmtId="0" fontId="3" fillId="5" borderId="6" xfId="0" applyFont="1" applyFill="1" applyBorder="1" applyAlignment="1">
      <alignment horizontal="center" vertical="top"/>
    </xf>
    <xf numFmtId="3" fontId="5" fillId="5" borderId="23" xfId="0" applyNumberFormat="1" applyFont="1" applyFill="1" applyBorder="1" applyAlignment="1">
      <alignment horizontal="right" vertical="top" wrapText="1"/>
    </xf>
    <xf numFmtId="4" fontId="8" fillId="5" borderId="6" xfId="0" applyNumberFormat="1" applyFont="1" applyFill="1" applyBorder="1" applyAlignment="1">
      <alignment vertical="top"/>
    </xf>
    <xf numFmtId="0" fontId="8" fillId="5" borderId="15" xfId="0" applyFont="1" applyFill="1" applyBorder="1" applyAlignment="1">
      <alignment horizontal="center" vertical="top"/>
    </xf>
    <xf numFmtId="3" fontId="8" fillId="0" borderId="6" xfId="0" applyNumberFormat="1" applyFont="1" applyBorder="1" applyAlignment="1">
      <alignment vertical="top"/>
    </xf>
    <xf numFmtId="3" fontId="8" fillId="4" borderId="23" xfId="0" applyNumberFormat="1" applyFont="1" applyFill="1" applyBorder="1" applyAlignment="1">
      <alignment horizontal="right" vertical="top"/>
    </xf>
    <xf numFmtId="4" fontId="8" fillId="0" borderId="6" xfId="0" applyNumberFormat="1" applyFont="1" applyBorder="1" applyAlignment="1">
      <alignment vertical="top"/>
    </xf>
    <xf numFmtId="0" fontId="8" fillId="0" borderId="15" xfId="0" applyFont="1" applyBorder="1" applyAlignment="1">
      <alignment horizontal="center" vertical="top"/>
    </xf>
    <xf numFmtId="0" fontId="5" fillId="4" borderId="0" xfId="0" applyFont="1" applyFill="1" applyAlignment="1">
      <alignment vertical="top"/>
    </xf>
    <xf numFmtId="0" fontId="9" fillId="0" borderId="2" xfId="0" applyFont="1" applyBorder="1" applyAlignment="1">
      <alignment horizontal="center" vertical="top"/>
    </xf>
    <xf numFmtId="3" fontId="8" fillId="0" borderId="0" xfId="0" applyNumberFormat="1" applyFont="1" applyAlignment="1">
      <alignment vertical="top"/>
    </xf>
    <xf numFmtId="3" fontId="8" fillId="4" borderId="2" xfId="0" applyNumberFormat="1" applyFont="1" applyFill="1" applyBorder="1" applyAlignment="1">
      <alignment horizontal="right" vertical="top"/>
    </xf>
    <xf numFmtId="4" fontId="8" fillId="0" borderId="2" xfId="0" applyNumberFormat="1" applyFont="1" applyBorder="1" applyAlignment="1">
      <alignment vertical="top"/>
    </xf>
    <xf numFmtId="0" fontId="8" fillId="0" borderId="24" xfId="0" applyFont="1" applyBorder="1" applyAlignment="1">
      <alignment horizontal="center" vertical="top"/>
    </xf>
    <xf numFmtId="0" fontId="6" fillId="3" borderId="6" xfId="0" applyFont="1" applyFill="1" applyBorder="1" applyAlignment="1">
      <alignment vertical="top"/>
    </xf>
    <xf numFmtId="0" fontId="20" fillId="3" borderId="0" xfId="0" applyFont="1" applyFill="1" applyAlignment="1">
      <alignment horizontal="center" vertical="top"/>
    </xf>
    <xf numFmtId="3" fontId="6" fillId="3" borderId="6" xfId="1" applyNumberFormat="1" applyFont="1" applyFill="1" applyBorder="1" applyAlignment="1">
      <alignment vertical="top"/>
    </xf>
    <xf numFmtId="3" fontId="6" fillId="3" borderId="23" xfId="0" applyNumberFormat="1" applyFont="1" applyFill="1" applyBorder="1" applyAlignment="1">
      <alignment horizontal="right" vertical="top"/>
    </xf>
    <xf numFmtId="4" fontId="6" fillId="3" borderId="6" xfId="0" applyNumberFormat="1" applyFont="1" applyFill="1" applyBorder="1" applyAlignment="1">
      <alignment vertical="top"/>
    </xf>
    <xf numFmtId="0" fontId="6" fillId="3" borderId="25" xfId="0" applyFont="1" applyFill="1" applyBorder="1" applyAlignment="1">
      <alignment horizontal="center" vertical="top"/>
    </xf>
    <xf numFmtId="0" fontId="6" fillId="3" borderId="6" xfId="0" applyFont="1" applyFill="1" applyBorder="1" applyAlignment="1">
      <alignment vertical="top" wrapText="1"/>
    </xf>
    <xf numFmtId="0" fontId="6" fillId="3" borderId="12" xfId="0" applyFont="1" applyFill="1" applyBorder="1" applyAlignment="1">
      <alignment horizontal="center" vertical="top" wrapText="1"/>
    </xf>
    <xf numFmtId="0" fontId="8" fillId="0" borderId="2" xfId="0" applyFont="1" applyBorder="1" applyAlignment="1">
      <alignment vertical="top"/>
    </xf>
    <xf numFmtId="0" fontId="6" fillId="3" borderId="2" xfId="0" applyFont="1" applyFill="1" applyBorder="1" applyAlignment="1">
      <alignment horizontal="center" vertical="top"/>
    </xf>
    <xf numFmtId="0" fontId="2" fillId="2" borderId="26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3" fontId="2" fillId="2" borderId="23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0" fontId="16" fillId="2" borderId="27" xfId="0" applyFont="1" applyFill="1" applyBorder="1"/>
    <xf numFmtId="0" fontId="5" fillId="0" borderId="20" xfId="0" applyFont="1" applyBorder="1" applyAlignment="1">
      <alignment horizontal="center" vertical="top"/>
    </xf>
    <xf numFmtId="0" fontId="21" fillId="0" borderId="10" xfId="0" applyFont="1" applyBorder="1"/>
    <xf numFmtId="0" fontId="18" fillId="0" borderId="10" xfId="0" applyFont="1" applyBorder="1" applyAlignment="1">
      <alignment horizontal="center" vertical="center"/>
    </xf>
    <xf numFmtId="3" fontId="2" fillId="0" borderId="23" xfId="0" applyNumberFormat="1" applyFont="1" applyBorder="1" applyAlignment="1">
      <alignment horizontal="right"/>
    </xf>
    <xf numFmtId="2" fontId="2" fillId="0" borderId="20" xfId="0" applyNumberFormat="1" applyFont="1" applyBorder="1" applyAlignment="1">
      <alignment horizontal="right"/>
    </xf>
    <xf numFmtId="0" fontId="16" fillId="0" borderId="25" xfId="0" applyFont="1" applyBorder="1"/>
    <xf numFmtId="0" fontId="6" fillId="0" borderId="21" xfId="0" applyFont="1" applyBorder="1" applyAlignment="1">
      <alignment vertical="top"/>
    </xf>
    <xf numFmtId="0" fontId="6" fillId="0" borderId="10" xfId="0" applyFont="1" applyBorder="1" applyAlignment="1">
      <alignment horizontal="center" vertical="top" wrapText="1"/>
    </xf>
    <xf numFmtId="4" fontId="6" fillId="0" borderId="2" xfId="0" applyNumberFormat="1" applyFont="1" applyBorder="1" applyAlignment="1">
      <alignment vertical="top"/>
    </xf>
    <xf numFmtId="0" fontId="6" fillId="0" borderId="25" xfId="0" applyFont="1" applyBorder="1" applyAlignment="1">
      <alignment horizontal="center" vertical="top"/>
    </xf>
    <xf numFmtId="0" fontId="6" fillId="0" borderId="21" xfId="0" applyFont="1" applyBorder="1" applyAlignment="1">
      <alignment vertical="top" wrapText="1"/>
    </xf>
    <xf numFmtId="0" fontId="6" fillId="0" borderId="15" xfId="0" applyFont="1" applyBorder="1" applyAlignment="1">
      <alignment horizontal="center" vertical="top" wrapText="1"/>
    </xf>
    <xf numFmtId="3" fontId="6" fillId="0" borderId="8" xfId="1" applyNumberFormat="1" applyFont="1" applyBorder="1" applyAlignment="1">
      <alignment vertical="top"/>
    </xf>
    <xf numFmtId="3" fontId="6" fillId="4" borderId="14" xfId="0" applyNumberFormat="1" applyFont="1" applyFill="1" applyBorder="1" applyAlignment="1">
      <alignment horizontal="right" vertical="top"/>
    </xf>
    <xf numFmtId="4" fontId="6" fillId="0" borderId="8" xfId="0" applyNumberFormat="1" applyFont="1" applyBorder="1" applyAlignment="1">
      <alignment vertical="top"/>
    </xf>
    <xf numFmtId="0" fontId="6" fillId="0" borderId="28" xfId="0" applyFont="1" applyBorder="1" applyAlignment="1">
      <alignment horizontal="center" vertical="top"/>
    </xf>
    <xf numFmtId="0" fontId="0" fillId="6" borderId="20" xfId="0" applyFill="1" applyBorder="1"/>
    <xf numFmtId="3" fontId="16" fillId="6" borderId="20" xfId="0" applyNumberFormat="1" applyFont="1" applyFill="1" applyBorder="1"/>
    <xf numFmtId="2" fontId="2" fillId="2" borderId="23" xfId="0" applyNumberFormat="1" applyFont="1" applyFill="1" applyBorder="1" applyAlignment="1">
      <alignment horizontal="right"/>
    </xf>
  </cellXfs>
  <cellStyles count="2">
    <cellStyle name="Comma" xfId="1" xr:uid="{4F2DBB02-3CD1-48F5-B5DF-542CFC16CBBB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microsoft.com/office/2007/relationships/hdphoto" Target="../media/hdphoto2.wdp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07/relationships/hdphoto" Target="../media/hdphoto3.wdp"/><Relationship Id="rId1" Type="http://schemas.openxmlformats.org/officeDocument/2006/relationships/image" Target="../media/image3.png"/><Relationship Id="rId4" Type="http://schemas.microsoft.com/office/2007/relationships/hdphoto" Target="../media/hdphoto1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426506</xdr:colOff>
      <xdr:row>6</xdr:row>
      <xdr:rowOff>152400</xdr:rowOff>
    </xdr:from>
    <xdr:to>
      <xdr:col>3</xdr:col>
      <xdr:colOff>426506</xdr:colOff>
      <xdr:row>8</xdr:row>
      <xdr:rowOff>180975</xdr:rowOff>
    </xdr:to>
    <xdr:cxnSp macro="">
      <xdr:nvCxnSpPr>
        <xdr:cNvPr id="2" name="ลูกศรเชื่อมต่อแบบตรง 1">
          <a:extLst>
            <a:ext uri="{FF2B5EF4-FFF2-40B4-BE49-F238E27FC236}">
              <a16:creationId xmlns:a16="http://schemas.microsoft.com/office/drawing/2014/main" id="{8DEDD7AE-320A-477E-9434-B9152799AC8A}"/>
            </a:ext>
          </a:extLst>
        </xdr:cNvPr>
        <xdr:cNvCxnSpPr/>
      </xdr:nvCxnSpPr>
      <xdr:spPr>
        <a:xfrm>
          <a:off x="5646206" y="1800225"/>
          <a:ext cx="0" cy="5619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1799167</xdr:colOff>
      <xdr:row>34</xdr:row>
      <xdr:rowOff>0</xdr:rowOff>
    </xdr:from>
    <xdr:to>
      <xdr:col>2</xdr:col>
      <xdr:colOff>1418166</xdr:colOff>
      <xdr:row>38</xdr:row>
      <xdr:rowOff>111125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6B141A39-F611-4ED6-900D-E103583F5EE2}"/>
            </a:ext>
          </a:extLst>
        </xdr:cNvPr>
        <xdr:cNvSpPr txBox="1"/>
      </xdr:nvSpPr>
      <xdr:spPr>
        <a:xfrm>
          <a:off x="2113492" y="14354175"/>
          <a:ext cx="2495549" cy="83502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ว่าที่ พ.ต.ท.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        ( 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ณิพัธพงศ์ พระสุรัตน์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)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     สว.อก.สภ.พระนครศรีอยุธยา</a:t>
          </a:r>
        </a:p>
      </xdr:txBody>
    </xdr:sp>
    <xdr:clientData/>
  </xdr:twoCellAnchor>
  <xdr:twoCellAnchor>
    <xdr:from>
      <xdr:col>5</xdr:col>
      <xdr:colOff>264583</xdr:colOff>
      <xdr:row>32</xdr:row>
      <xdr:rowOff>85990</xdr:rowOff>
    </xdr:from>
    <xdr:to>
      <xdr:col>9</xdr:col>
      <xdr:colOff>391583</xdr:colOff>
      <xdr:row>38</xdr:row>
      <xdr:rowOff>123031</xdr:rowOff>
    </xdr:to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9B0AC5BE-FF4B-4073-AB2D-F9547FB10B8A}"/>
            </a:ext>
          </a:extLst>
        </xdr:cNvPr>
        <xdr:cNvSpPr txBox="1"/>
      </xdr:nvSpPr>
      <xdr:spPr>
        <a:xfrm>
          <a:off x="6760633" y="14078215"/>
          <a:ext cx="2470150" cy="1122891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- ทราบ</a:t>
          </a:r>
        </a:p>
        <a:p>
          <a:endParaRPr lang="th-TH" sz="4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พ.ต.อ.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           ( 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ปองภพ ประสบพิชัย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         ผกก.สภ.พระนครศรีอยุธยา</a:t>
          </a:r>
        </a:p>
      </xdr:txBody>
    </xdr:sp>
    <xdr:clientData/>
  </xdr:twoCellAnchor>
  <xdr:twoCellAnchor editAs="oneCell">
    <xdr:from>
      <xdr:col>7</xdr:col>
      <xdr:colOff>220575</xdr:colOff>
      <xdr:row>32</xdr:row>
      <xdr:rowOff>112013</xdr:rowOff>
    </xdr:from>
    <xdr:to>
      <xdr:col>9</xdr:col>
      <xdr:colOff>63711</xdr:colOff>
      <xdr:row>35</xdr:row>
      <xdr:rowOff>144627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A458411A-3F52-4B41-9655-0640BC0EA1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350" b="90244" l="6180" r="96067">
                      <a14:foregroundMark x1="6554" y1="73171" x2="6554" y2="73171"/>
                      <a14:foregroundMark x1="24532" y1="90650" x2="24532" y2="90650"/>
                      <a14:foregroundMark x1="44007" y1="70732" x2="44007" y2="70732"/>
                      <a14:foregroundMark x1="41760" y1="78049" x2="41760" y2="78049"/>
                      <a14:foregroundMark x1="42697" y1="77236" x2="42697" y2="77236"/>
                      <a14:foregroundMark x1="42697" y1="76423" x2="41760" y2="77236"/>
                      <a14:foregroundMark x1="73034" y1="77236" x2="73034" y2="77236"/>
                      <a14:foregroundMark x1="96067" y1="76016" x2="96067" y2="76016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14792">
          <a:off x="7707225" y="14104238"/>
          <a:ext cx="1195686" cy="575539"/>
        </a:xfrm>
        <a:prstGeom prst="rect">
          <a:avLst/>
        </a:prstGeom>
      </xdr:spPr>
    </xdr:pic>
    <xdr:clientData/>
  </xdr:twoCellAnchor>
  <xdr:twoCellAnchor editAs="oneCell">
    <xdr:from>
      <xdr:col>2</xdr:col>
      <xdr:colOff>84667</xdr:colOff>
      <xdr:row>33</xdr:row>
      <xdr:rowOff>79375</xdr:rowOff>
    </xdr:from>
    <xdr:to>
      <xdr:col>2</xdr:col>
      <xdr:colOff>635000</xdr:colOff>
      <xdr:row>35</xdr:row>
      <xdr:rowOff>90170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CC5DF265-6824-498A-BC2B-7DEFF90981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30607" b="57477" l="36836" r="61594">
                      <a14:foregroundMark x1="36836" y1="56542" x2="36836" y2="56542"/>
                      <a14:foregroundMark x1="52657" y1="37150" x2="52657" y2="37150"/>
                      <a14:foregroundMark x1="61594" y1="31308" x2="61594" y2="31308"/>
                    </a14:backgroundRemoval>
                  </a14:imgEffect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5670" t="27642" r="36429" b="39079"/>
        <a:stretch/>
      </xdr:blipFill>
      <xdr:spPr bwMode="auto">
        <a:xfrm>
          <a:off x="3275542" y="14252575"/>
          <a:ext cx="550333" cy="37274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571500</xdr:colOff>
      <xdr:row>5</xdr:row>
      <xdr:rowOff>116417</xdr:rowOff>
    </xdr:from>
    <xdr:to>
      <xdr:col>3</xdr:col>
      <xdr:colOff>571500</xdr:colOff>
      <xdr:row>7</xdr:row>
      <xdr:rowOff>95250</xdr:rowOff>
    </xdr:to>
    <xdr:cxnSp macro="">
      <xdr:nvCxnSpPr>
        <xdr:cNvPr id="2" name="ลูกศรเชื่อมต่อแบบตรง 1">
          <a:extLst>
            <a:ext uri="{FF2B5EF4-FFF2-40B4-BE49-F238E27FC236}">
              <a16:creationId xmlns:a16="http://schemas.microsoft.com/office/drawing/2014/main" id="{D1039A4F-566B-4DC6-9960-FE100253EE03}"/>
            </a:ext>
          </a:extLst>
        </xdr:cNvPr>
        <xdr:cNvCxnSpPr/>
      </xdr:nvCxnSpPr>
      <xdr:spPr>
        <a:xfrm>
          <a:off x="6048375" y="1640417"/>
          <a:ext cx="0" cy="512233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433917</xdr:colOff>
      <xdr:row>5</xdr:row>
      <xdr:rowOff>116418</xdr:rowOff>
    </xdr:from>
    <xdr:to>
      <xdr:col>4</xdr:col>
      <xdr:colOff>433917</xdr:colOff>
      <xdr:row>7</xdr:row>
      <xdr:rowOff>95251</xdr:rowOff>
    </xdr:to>
    <xdr:cxnSp macro="">
      <xdr:nvCxnSpPr>
        <xdr:cNvPr id="3" name="ลูกศรเชื่อมต่อแบบตรง 2">
          <a:extLst>
            <a:ext uri="{FF2B5EF4-FFF2-40B4-BE49-F238E27FC236}">
              <a16:creationId xmlns:a16="http://schemas.microsoft.com/office/drawing/2014/main" id="{E049FC45-A7B3-48A9-AD05-3292AD6CA28D}"/>
            </a:ext>
          </a:extLst>
        </xdr:cNvPr>
        <xdr:cNvCxnSpPr/>
      </xdr:nvCxnSpPr>
      <xdr:spPr>
        <a:xfrm>
          <a:off x="7025217" y="1640418"/>
          <a:ext cx="0" cy="512233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402167</xdr:colOff>
      <xdr:row>5</xdr:row>
      <xdr:rowOff>116417</xdr:rowOff>
    </xdr:from>
    <xdr:to>
      <xdr:col>5</xdr:col>
      <xdr:colOff>402167</xdr:colOff>
      <xdr:row>7</xdr:row>
      <xdr:rowOff>95250</xdr:rowOff>
    </xdr:to>
    <xdr:cxnSp macro="">
      <xdr:nvCxnSpPr>
        <xdr:cNvPr id="4" name="ลูกศรเชื่อมต่อแบบตรง 3">
          <a:extLst>
            <a:ext uri="{FF2B5EF4-FFF2-40B4-BE49-F238E27FC236}">
              <a16:creationId xmlns:a16="http://schemas.microsoft.com/office/drawing/2014/main" id="{F57EB7A4-D874-4F6D-8EA4-AFB0C8C1FB85}"/>
            </a:ext>
          </a:extLst>
        </xdr:cNvPr>
        <xdr:cNvCxnSpPr/>
      </xdr:nvCxnSpPr>
      <xdr:spPr>
        <a:xfrm>
          <a:off x="7945967" y="1640417"/>
          <a:ext cx="0" cy="512233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63500</xdr:colOff>
      <xdr:row>31</xdr:row>
      <xdr:rowOff>68793</xdr:rowOff>
    </xdr:from>
    <xdr:to>
      <xdr:col>5</xdr:col>
      <xdr:colOff>677333</xdr:colOff>
      <xdr:row>38</xdr:row>
      <xdr:rowOff>0</xdr:rowOff>
    </xdr:to>
    <xdr:sp macro="" textlink="">
      <xdr:nvSpPr>
        <xdr:cNvPr id="5" name="กล่องข้อความ 4">
          <a:extLst>
            <a:ext uri="{FF2B5EF4-FFF2-40B4-BE49-F238E27FC236}">
              <a16:creationId xmlns:a16="http://schemas.microsoft.com/office/drawing/2014/main" id="{DE99CE89-5A1B-4034-B3C2-0A7854D7852E}"/>
            </a:ext>
          </a:extLst>
        </xdr:cNvPr>
        <xdr:cNvSpPr txBox="1"/>
      </xdr:nvSpPr>
      <xdr:spPr>
        <a:xfrm>
          <a:off x="5540375" y="12041718"/>
          <a:ext cx="2680758" cy="1198032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- ทราบ</a:t>
          </a:r>
        </a:p>
        <a:p>
          <a:endParaRPr lang="th-TH" sz="9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พ.ต.อ.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           ( 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ปองภพ ประสบพิชัย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         ผกก.สภ.พระนครศรีอยุธยา</a:t>
          </a:r>
        </a:p>
      </xdr:txBody>
    </xdr:sp>
    <xdr:clientData/>
  </xdr:twoCellAnchor>
  <xdr:twoCellAnchor>
    <xdr:from>
      <xdr:col>1</xdr:col>
      <xdr:colOff>1158874</xdr:colOff>
      <xdr:row>33</xdr:row>
      <xdr:rowOff>81642</xdr:rowOff>
    </xdr:from>
    <xdr:to>
      <xdr:col>2</xdr:col>
      <xdr:colOff>640291</xdr:colOff>
      <xdr:row>37</xdr:row>
      <xdr:rowOff>170845</xdr:rowOff>
    </xdr:to>
    <xdr:sp macro="" textlink="">
      <xdr:nvSpPr>
        <xdr:cNvPr id="6" name="กล่องข้อความ 5">
          <a:extLst>
            <a:ext uri="{FF2B5EF4-FFF2-40B4-BE49-F238E27FC236}">
              <a16:creationId xmlns:a16="http://schemas.microsoft.com/office/drawing/2014/main" id="{F7DD0C0A-84AF-46C1-AAAA-13836B88DD24}"/>
            </a:ext>
          </a:extLst>
        </xdr:cNvPr>
        <xdr:cNvSpPr txBox="1"/>
      </xdr:nvSpPr>
      <xdr:spPr>
        <a:xfrm>
          <a:off x="1501774" y="12416517"/>
          <a:ext cx="2586567" cy="813103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ว่าที่ พ.ต.ท.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        ( 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ณิพัธพงศ์ พระสุรัตน์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)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     สว.อก.สภ.พระนครศรีอยุธยา</a:t>
          </a:r>
        </a:p>
      </xdr:txBody>
    </xdr:sp>
    <xdr:clientData/>
  </xdr:twoCellAnchor>
  <xdr:twoCellAnchor editAs="oneCell">
    <xdr:from>
      <xdr:col>1</xdr:col>
      <xdr:colOff>2288267</xdr:colOff>
      <xdr:row>33</xdr:row>
      <xdr:rowOff>13608</xdr:rowOff>
    </xdr:from>
    <xdr:to>
      <xdr:col>1</xdr:col>
      <xdr:colOff>2850242</xdr:colOff>
      <xdr:row>34</xdr:row>
      <xdr:rowOff>143600</xdr:rowOff>
    </xdr:to>
    <xdr:pic>
      <xdr:nvPicPr>
        <xdr:cNvPr id="7" name="รูปภาพ 6">
          <a:extLst>
            <a:ext uri="{FF2B5EF4-FFF2-40B4-BE49-F238E27FC236}">
              <a16:creationId xmlns:a16="http://schemas.microsoft.com/office/drawing/2014/main" id="{090DB5F8-221A-497F-8F3F-320D838D70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30757" b="55395" l="29952" r="69082">
                      <a14:foregroundMark x1="33213" y1="45411" x2="33213" y2="45411"/>
                      <a14:foregroundMark x1="31763" y1="50725" x2="31763" y2="50725"/>
                      <a14:foregroundMark x1="31643" y1="53623" x2="31643" y2="53623"/>
                      <a14:foregroundMark x1="43237" y1="54267" x2="43237" y2="54267"/>
                      <a14:foregroundMark x1="47101" y1="55395" x2="47101" y2="55395"/>
                      <a14:foregroundMark x1="29952" y1="32367" x2="29952" y2="32367"/>
                      <a14:foregroundMark x1="52053" y1="38325" x2="52053" y2="38325"/>
                      <a14:foregroundMark x1="69082" y1="32367" x2="69082" y2="32367"/>
                    </a14:backgroundRemoval>
                  </a14:imgEffect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8997" t="27937" r="29387" b="43573"/>
        <a:stretch/>
      </xdr:blipFill>
      <xdr:spPr bwMode="auto">
        <a:xfrm>
          <a:off x="2631167" y="12348483"/>
          <a:ext cx="561975" cy="31096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963084</xdr:colOff>
      <xdr:row>31</xdr:row>
      <xdr:rowOff>52292</xdr:rowOff>
    </xdr:from>
    <xdr:to>
      <xdr:col>5</xdr:col>
      <xdr:colOff>381001</xdr:colOff>
      <xdr:row>35</xdr:row>
      <xdr:rowOff>29151</xdr:rowOff>
    </xdr:to>
    <xdr:pic>
      <xdr:nvPicPr>
        <xdr:cNvPr id="8" name="รูปภาพ 7">
          <a:extLst>
            <a:ext uri="{FF2B5EF4-FFF2-40B4-BE49-F238E27FC236}">
              <a16:creationId xmlns:a16="http://schemas.microsoft.com/office/drawing/2014/main" id="{B8179EFD-62B3-44D0-96E0-C600F19D69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9350" b="90244" l="6180" r="96067">
                      <a14:foregroundMark x1="6554" y1="73171" x2="6554" y2="73171"/>
                      <a14:foregroundMark x1="24532" y1="90650" x2="24532" y2="90650"/>
                      <a14:foregroundMark x1="44007" y1="70732" x2="44007" y2="70732"/>
                      <a14:foregroundMark x1="41760" y1="78049" x2="41760" y2="78049"/>
                      <a14:foregroundMark x1="42697" y1="77236" x2="42697" y2="77236"/>
                      <a14:foregroundMark x1="42697" y1="76423" x2="41760" y2="77236"/>
                      <a14:foregroundMark x1="73034" y1="77236" x2="73034" y2="77236"/>
                      <a14:foregroundMark x1="96067" y1="76016" x2="96067" y2="76016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90167">
          <a:off x="6439959" y="12025217"/>
          <a:ext cx="1484842" cy="7007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16384-0004-4700-B8F9-A764D559417F}">
  <dimension ref="A1:Q32"/>
  <sheetViews>
    <sheetView view="pageBreakPreview" zoomScale="60" zoomScaleNormal="100" workbookViewId="0">
      <selection activeCell="U13" sqref="U13"/>
    </sheetView>
  </sheetViews>
  <sheetFormatPr defaultRowHeight="14.25" x14ac:dyDescent="0.2"/>
  <cols>
    <col min="1" max="1" width="4.125" customWidth="1"/>
    <col min="2" max="2" width="37.75" customWidth="1"/>
    <col min="3" max="3" width="26.625" customWidth="1"/>
    <col min="4" max="4" width="10.125" customWidth="1"/>
    <col min="5" max="5" width="6.625" customWidth="1"/>
    <col min="6" max="6" width="7.375" customWidth="1"/>
    <col min="7" max="7" width="5.625" customWidth="1"/>
    <col min="8" max="8" width="5.75" customWidth="1"/>
    <col min="9" max="9" width="12" customWidth="1"/>
    <col min="10" max="10" width="26.625" customWidth="1"/>
  </cols>
  <sheetData>
    <row r="1" spans="1:10" ht="23.25" x14ac:dyDescent="0.35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</row>
    <row r="2" spans="1:10" ht="23.25" x14ac:dyDescent="0.35">
      <c r="A2" s="66" t="s">
        <v>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ht="23.25" x14ac:dyDescent="0.35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</row>
    <row r="4" spans="1:10" ht="21" x14ac:dyDescent="0.2">
      <c r="A4" s="67" t="s">
        <v>3</v>
      </c>
      <c r="B4" s="69" t="s">
        <v>4</v>
      </c>
      <c r="C4" s="69" t="s">
        <v>5</v>
      </c>
      <c r="D4" s="72" t="s">
        <v>6</v>
      </c>
      <c r="E4" s="73"/>
      <c r="F4" s="73"/>
      <c r="G4" s="73"/>
      <c r="H4" s="74"/>
      <c r="I4" s="69" t="s">
        <v>7</v>
      </c>
      <c r="J4" s="69" t="s">
        <v>8</v>
      </c>
    </row>
    <row r="5" spans="1:10" ht="15.95" customHeight="1" x14ac:dyDescent="0.2">
      <c r="A5" s="67"/>
      <c r="B5" s="70"/>
      <c r="C5" s="70"/>
      <c r="D5" s="75" t="s">
        <v>9</v>
      </c>
      <c r="E5" s="77" t="s">
        <v>10</v>
      </c>
      <c r="F5" s="78" t="s">
        <v>11</v>
      </c>
      <c r="G5" s="75" t="s">
        <v>12</v>
      </c>
      <c r="H5" s="75" t="s">
        <v>13</v>
      </c>
      <c r="I5" s="70"/>
      <c r="J5" s="70"/>
    </row>
    <row r="6" spans="1:10" ht="22.5" customHeight="1" x14ac:dyDescent="0.2">
      <c r="A6" s="68"/>
      <c r="B6" s="70"/>
      <c r="C6" s="71"/>
      <c r="D6" s="76"/>
      <c r="E6" s="77"/>
      <c r="F6" s="78"/>
      <c r="G6" s="75"/>
      <c r="H6" s="75"/>
      <c r="I6" s="70"/>
      <c r="J6" s="70"/>
    </row>
    <row r="7" spans="1:10" ht="21" x14ac:dyDescent="0.35">
      <c r="A7" s="79">
        <v>1</v>
      </c>
      <c r="B7" s="1" t="s">
        <v>14</v>
      </c>
      <c r="C7" s="2" t="s">
        <v>15</v>
      </c>
      <c r="D7" s="80"/>
      <c r="E7" s="3" t="s">
        <v>16</v>
      </c>
      <c r="F7" s="3" t="s">
        <v>16</v>
      </c>
      <c r="G7" s="3" t="s">
        <v>16</v>
      </c>
      <c r="H7" s="3" t="s">
        <v>16</v>
      </c>
      <c r="I7" s="81" t="s">
        <v>17</v>
      </c>
      <c r="J7" s="4" t="s">
        <v>18</v>
      </c>
    </row>
    <row r="8" spans="1:10" ht="21" x14ac:dyDescent="0.35">
      <c r="A8" s="79"/>
      <c r="B8" s="5" t="s">
        <v>19</v>
      </c>
      <c r="C8" s="2" t="s">
        <v>20</v>
      </c>
      <c r="D8" s="80"/>
      <c r="E8" s="6"/>
      <c r="F8" s="6"/>
      <c r="G8" s="6"/>
      <c r="H8" s="6"/>
      <c r="I8" s="82"/>
      <c r="J8" s="7" t="s">
        <v>21</v>
      </c>
    </row>
    <row r="9" spans="1:10" ht="21" x14ac:dyDescent="0.35">
      <c r="A9" s="79"/>
      <c r="B9" s="8" t="s">
        <v>22</v>
      </c>
      <c r="C9" s="9"/>
      <c r="D9" s="80"/>
      <c r="E9" s="10"/>
      <c r="F9" s="10"/>
      <c r="G9" s="10"/>
      <c r="H9" s="10"/>
      <c r="I9" s="82"/>
      <c r="J9" s="7" t="s">
        <v>23</v>
      </c>
    </row>
    <row r="10" spans="1:10" ht="58.5" x14ac:dyDescent="0.2">
      <c r="A10" s="79"/>
      <c r="B10" s="11" t="s">
        <v>24</v>
      </c>
      <c r="C10" s="12" t="s">
        <v>25</v>
      </c>
      <c r="D10" s="13">
        <v>3804000</v>
      </c>
      <c r="E10" s="14" t="s">
        <v>16</v>
      </c>
      <c r="F10" s="14" t="s">
        <v>16</v>
      </c>
      <c r="G10" s="14" t="s">
        <v>16</v>
      </c>
      <c r="H10" s="14" t="s">
        <v>16</v>
      </c>
      <c r="I10" s="82"/>
      <c r="J10" s="15" t="s">
        <v>26</v>
      </c>
    </row>
    <row r="11" spans="1:10" ht="42" x14ac:dyDescent="0.2">
      <c r="A11" s="79"/>
      <c r="B11" s="16" t="s">
        <v>27</v>
      </c>
      <c r="C11" s="15" t="s">
        <v>28</v>
      </c>
      <c r="D11" s="13">
        <v>235200</v>
      </c>
      <c r="E11" s="14" t="s">
        <v>16</v>
      </c>
      <c r="F11" s="14" t="s">
        <v>16</v>
      </c>
      <c r="G11" s="14" t="s">
        <v>16</v>
      </c>
      <c r="H11" s="14" t="s">
        <v>16</v>
      </c>
      <c r="I11" s="82"/>
      <c r="J11" s="17" t="s">
        <v>29</v>
      </c>
    </row>
    <row r="12" spans="1:10" ht="42" x14ac:dyDescent="0.2">
      <c r="A12" s="79"/>
      <c r="B12" s="16" t="s">
        <v>30</v>
      </c>
      <c r="C12" s="15" t="s">
        <v>31</v>
      </c>
      <c r="D12" s="18">
        <v>72800</v>
      </c>
      <c r="E12" s="14" t="s">
        <v>16</v>
      </c>
      <c r="F12" s="14" t="s">
        <v>16</v>
      </c>
      <c r="G12" s="14" t="s">
        <v>16</v>
      </c>
      <c r="H12" s="14" t="s">
        <v>16</v>
      </c>
      <c r="I12" s="82"/>
      <c r="J12" s="15" t="s">
        <v>32</v>
      </c>
    </row>
    <row r="13" spans="1:10" ht="42" x14ac:dyDescent="0.2">
      <c r="A13" s="79"/>
      <c r="B13" s="16" t="s">
        <v>33</v>
      </c>
      <c r="C13" s="15" t="s">
        <v>34</v>
      </c>
      <c r="D13" s="18">
        <v>161300</v>
      </c>
      <c r="E13" s="14" t="s">
        <v>16</v>
      </c>
      <c r="F13" s="14" t="s">
        <v>16</v>
      </c>
      <c r="G13" s="14" t="s">
        <v>16</v>
      </c>
      <c r="H13" s="14" t="s">
        <v>16</v>
      </c>
      <c r="I13" s="82"/>
      <c r="J13" s="15" t="s">
        <v>35</v>
      </c>
    </row>
    <row r="14" spans="1:10" ht="42" x14ac:dyDescent="0.2">
      <c r="A14" s="79"/>
      <c r="B14" s="16" t="s">
        <v>36</v>
      </c>
      <c r="C14" s="15" t="s">
        <v>37</v>
      </c>
      <c r="D14" s="18">
        <v>28200</v>
      </c>
      <c r="E14" s="14" t="s">
        <v>16</v>
      </c>
      <c r="F14" s="14" t="s">
        <v>16</v>
      </c>
      <c r="G14" s="14" t="s">
        <v>16</v>
      </c>
      <c r="H14" s="14" t="s">
        <v>16</v>
      </c>
      <c r="I14" s="82"/>
      <c r="J14" s="15" t="s">
        <v>38</v>
      </c>
    </row>
    <row r="15" spans="1:10" ht="58.5" x14ac:dyDescent="0.2">
      <c r="A15" s="84"/>
      <c r="B15" s="19" t="s">
        <v>39</v>
      </c>
      <c r="C15" s="20" t="s">
        <v>40</v>
      </c>
      <c r="D15" s="18">
        <v>4592000</v>
      </c>
      <c r="E15" s="14" t="s">
        <v>16</v>
      </c>
      <c r="F15" s="14" t="s">
        <v>16</v>
      </c>
      <c r="G15" s="14" t="s">
        <v>16</v>
      </c>
      <c r="H15" s="14" t="s">
        <v>16</v>
      </c>
      <c r="I15" s="82"/>
      <c r="J15" s="20" t="s">
        <v>41</v>
      </c>
    </row>
    <row r="16" spans="1:10" ht="42" x14ac:dyDescent="0.2">
      <c r="A16" s="85"/>
      <c r="B16" s="16" t="s">
        <v>42</v>
      </c>
      <c r="C16" s="15" t="s">
        <v>37</v>
      </c>
      <c r="D16" s="18">
        <v>20200</v>
      </c>
      <c r="E16" s="14" t="s">
        <v>16</v>
      </c>
      <c r="F16" s="14" t="s">
        <v>16</v>
      </c>
      <c r="G16" s="14" t="s">
        <v>16</v>
      </c>
      <c r="H16" s="14" t="s">
        <v>16</v>
      </c>
      <c r="I16" s="82"/>
      <c r="J16" s="15" t="s">
        <v>38</v>
      </c>
    </row>
    <row r="17" spans="1:17" ht="42" x14ac:dyDescent="0.2">
      <c r="A17" s="85"/>
      <c r="B17" s="16" t="s">
        <v>43</v>
      </c>
      <c r="C17" s="20" t="s">
        <v>44</v>
      </c>
      <c r="D17" s="18">
        <v>85500</v>
      </c>
      <c r="E17" s="14" t="s">
        <v>16</v>
      </c>
      <c r="F17" s="14" t="s">
        <v>16</v>
      </c>
      <c r="G17" s="14" t="s">
        <v>16</v>
      </c>
      <c r="H17" s="14" t="s">
        <v>16</v>
      </c>
      <c r="I17" s="82"/>
      <c r="J17" s="15" t="s">
        <v>45</v>
      </c>
    </row>
    <row r="18" spans="1:17" ht="22.5" x14ac:dyDescent="0.2">
      <c r="A18" s="86"/>
      <c r="B18" s="21" t="s">
        <v>46</v>
      </c>
      <c r="C18" s="22"/>
      <c r="D18" s="23">
        <f>SUM(D10:D17)</f>
        <v>8999200</v>
      </c>
      <c r="E18" s="24" t="s">
        <v>16</v>
      </c>
      <c r="F18" s="24" t="s">
        <v>16</v>
      </c>
      <c r="G18" s="24" t="s">
        <v>16</v>
      </c>
      <c r="H18" s="24" t="s">
        <v>16</v>
      </c>
      <c r="I18" s="83"/>
      <c r="J18" s="25"/>
    </row>
    <row r="19" spans="1:17" s="29" customFormat="1" ht="42" x14ac:dyDescent="0.2">
      <c r="A19" s="84"/>
      <c r="B19" s="16" t="s">
        <v>47</v>
      </c>
      <c r="C19" s="26" t="s">
        <v>48</v>
      </c>
      <c r="D19" s="27">
        <v>209700</v>
      </c>
      <c r="E19" s="28" t="s">
        <v>16</v>
      </c>
      <c r="F19" s="28" t="s">
        <v>16</v>
      </c>
      <c r="G19" s="28" t="s">
        <v>16</v>
      </c>
      <c r="H19" s="28" t="s">
        <v>16</v>
      </c>
      <c r="I19" s="82" t="s">
        <v>17</v>
      </c>
      <c r="J19" s="17" t="s">
        <v>49</v>
      </c>
    </row>
    <row r="20" spans="1:17" ht="21" x14ac:dyDescent="0.35">
      <c r="A20" s="85"/>
      <c r="B20" s="30" t="s">
        <v>50</v>
      </c>
      <c r="C20" s="31"/>
      <c r="D20" s="32"/>
      <c r="E20" s="33"/>
      <c r="F20" s="33"/>
      <c r="G20" s="33"/>
      <c r="H20" s="33"/>
      <c r="I20" s="82"/>
      <c r="J20" s="34"/>
    </row>
    <row r="21" spans="1:17" ht="21" x14ac:dyDescent="0.35">
      <c r="A21" s="85"/>
      <c r="B21" s="35" t="s">
        <v>51</v>
      </c>
      <c r="C21" s="36" t="s">
        <v>52</v>
      </c>
      <c r="D21" s="37">
        <v>36700</v>
      </c>
      <c r="E21" s="38" t="s">
        <v>16</v>
      </c>
      <c r="F21" s="38" t="s">
        <v>16</v>
      </c>
      <c r="G21" s="38" t="s">
        <v>16</v>
      </c>
      <c r="H21" s="38" t="s">
        <v>16</v>
      </c>
      <c r="I21" s="82"/>
      <c r="J21" s="39" t="s">
        <v>53</v>
      </c>
    </row>
    <row r="22" spans="1:17" ht="21" x14ac:dyDescent="0.35">
      <c r="A22" s="85"/>
      <c r="B22" s="40" t="s">
        <v>54</v>
      </c>
      <c r="C22" s="41" t="s">
        <v>55</v>
      </c>
      <c r="D22" s="42">
        <v>300</v>
      </c>
      <c r="E22" s="43" t="s">
        <v>16</v>
      </c>
      <c r="F22" s="43" t="s">
        <v>16</v>
      </c>
      <c r="G22" s="43" t="s">
        <v>16</v>
      </c>
      <c r="H22" s="43" t="s">
        <v>16</v>
      </c>
      <c r="I22" s="82"/>
      <c r="J22" s="39" t="s">
        <v>56</v>
      </c>
    </row>
    <row r="23" spans="1:17" ht="21" x14ac:dyDescent="0.35">
      <c r="A23" s="85"/>
      <c r="B23" s="40" t="s">
        <v>57</v>
      </c>
      <c r="C23" s="41" t="s">
        <v>58</v>
      </c>
      <c r="D23" s="42">
        <v>18600</v>
      </c>
      <c r="E23" s="43" t="s">
        <v>16</v>
      </c>
      <c r="F23" s="43" t="s">
        <v>16</v>
      </c>
      <c r="G23" s="43" t="s">
        <v>16</v>
      </c>
      <c r="H23" s="43" t="s">
        <v>16</v>
      </c>
      <c r="I23" s="82"/>
      <c r="J23" s="39" t="s">
        <v>59</v>
      </c>
    </row>
    <row r="24" spans="1:17" ht="21" x14ac:dyDescent="0.35">
      <c r="A24" s="85"/>
      <c r="B24" s="40" t="s">
        <v>60</v>
      </c>
      <c r="C24" s="41" t="s">
        <v>61</v>
      </c>
      <c r="D24" s="42">
        <v>116600</v>
      </c>
      <c r="E24" s="43" t="s">
        <v>16</v>
      </c>
      <c r="F24" s="43" t="s">
        <v>16</v>
      </c>
      <c r="G24" s="43" t="s">
        <v>16</v>
      </c>
      <c r="H24" s="43" t="s">
        <v>16</v>
      </c>
      <c r="I24" s="82"/>
      <c r="J24" s="39" t="s">
        <v>62</v>
      </c>
    </row>
    <row r="25" spans="1:17" ht="21" x14ac:dyDescent="0.35">
      <c r="A25" s="85"/>
      <c r="B25" s="40" t="s">
        <v>63</v>
      </c>
      <c r="C25" s="44" t="s">
        <v>64</v>
      </c>
      <c r="D25" s="45">
        <v>2500</v>
      </c>
      <c r="E25" s="43" t="s">
        <v>16</v>
      </c>
      <c r="F25" s="43" t="s">
        <v>16</v>
      </c>
      <c r="G25" s="43" t="s">
        <v>16</v>
      </c>
      <c r="H25" s="43" t="s">
        <v>16</v>
      </c>
      <c r="I25" s="83"/>
      <c r="J25" s="46"/>
    </row>
    <row r="26" spans="1:17" ht="21" x14ac:dyDescent="0.35">
      <c r="A26" s="86"/>
      <c r="B26" s="47" t="s">
        <v>65</v>
      </c>
      <c r="C26" s="48"/>
      <c r="D26" s="49">
        <f>D18+D19+D21+D22+D23+D24+D25</f>
        <v>9383600</v>
      </c>
      <c r="E26" s="48"/>
      <c r="F26" s="48"/>
      <c r="G26" s="48"/>
      <c r="H26" s="48"/>
      <c r="I26" s="48"/>
      <c r="J26" s="50"/>
    </row>
    <row r="27" spans="1:17" ht="21" x14ac:dyDescent="0.35">
      <c r="A27" s="51">
        <v>2</v>
      </c>
      <c r="B27" s="52" t="s">
        <v>66</v>
      </c>
      <c r="C27" s="53"/>
      <c r="D27" s="53"/>
      <c r="E27" s="53"/>
      <c r="F27" s="53"/>
      <c r="G27" s="53"/>
      <c r="H27" s="53"/>
      <c r="I27" s="53"/>
      <c r="J27" s="53"/>
      <c r="K27" s="54"/>
      <c r="L27" s="54"/>
      <c r="M27" s="54"/>
      <c r="N27" s="54"/>
      <c r="O27" s="54"/>
      <c r="P27" s="54"/>
      <c r="Q27" s="54"/>
    </row>
    <row r="28" spans="1:17" ht="58.5" x14ac:dyDescent="0.2">
      <c r="A28" s="87"/>
      <c r="B28" s="55" t="s">
        <v>67</v>
      </c>
      <c r="C28" s="56" t="s">
        <v>68</v>
      </c>
      <c r="D28" s="57">
        <v>70000</v>
      </c>
      <c r="E28" s="58" t="s">
        <v>16</v>
      </c>
      <c r="F28" s="58" t="s">
        <v>16</v>
      </c>
      <c r="G28" s="58" t="s">
        <v>16</v>
      </c>
      <c r="H28" s="59" t="s">
        <v>16</v>
      </c>
      <c r="I28" s="88" t="s">
        <v>17</v>
      </c>
      <c r="J28" s="60" t="s">
        <v>69</v>
      </c>
    </row>
    <row r="29" spans="1:17" ht="58.5" x14ac:dyDescent="0.2">
      <c r="A29" s="87"/>
      <c r="B29" s="61" t="s">
        <v>70</v>
      </c>
      <c r="C29" s="56" t="s">
        <v>71</v>
      </c>
      <c r="D29" s="57">
        <v>45600</v>
      </c>
      <c r="E29" s="58" t="s">
        <v>16</v>
      </c>
      <c r="F29" s="58" t="s">
        <v>16</v>
      </c>
      <c r="G29" s="58" t="s">
        <v>16</v>
      </c>
      <c r="H29" s="59" t="s">
        <v>16</v>
      </c>
      <c r="I29" s="88"/>
      <c r="J29" s="60" t="s">
        <v>72</v>
      </c>
    </row>
    <row r="30" spans="1:17" ht="58.5" x14ac:dyDescent="0.2">
      <c r="A30" s="87"/>
      <c r="B30" s="61" t="s">
        <v>73</v>
      </c>
      <c r="C30" s="56" t="s">
        <v>74</v>
      </c>
      <c r="D30" s="57">
        <v>38000</v>
      </c>
      <c r="E30" s="58" t="s">
        <v>16</v>
      </c>
      <c r="F30" s="58" t="s">
        <v>16</v>
      </c>
      <c r="G30" s="58" t="s">
        <v>16</v>
      </c>
      <c r="H30" s="59" t="s">
        <v>16</v>
      </c>
      <c r="I30" s="88"/>
      <c r="J30" s="62" t="s">
        <v>75</v>
      </c>
    </row>
    <row r="31" spans="1:17" ht="58.5" x14ac:dyDescent="0.2">
      <c r="A31" s="87"/>
      <c r="B31" s="61" t="s">
        <v>76</v>
      </c>
      <c r="C31" s="56" t="s">
        <v>77</v>
      </c>
      <c r="D31" s="57">
        <v>10000</v>
      </c>
      <c r="E31" s="58" t="s">
        <v>16</v>
      </c>
      <c r="F31" s="58" t="s">
        <v>16</v>
      </c>
      <c r="G31" s="58" t="s">
        <v>16</v>
      </c>
      <c r="H31" s="59" t="s">
        <v>16</v>
      </c>
      <c r="I31" s="88"/>
      <c r="J31" s="60" t="s">
        <v>78</v>
      </c>
    </row>
    <row r="32" spans="1:17" ht="21" x14ac:dyDescent="0.35">
      <c r="A32" s="87"/>
      <c r="B32" s="47" t="s">
        <v>79</v>
      </c>
      <c r="C32" s="48"/>
      <c r="D32" s="49">
        <f>SUM(D26:D31)</f>
        <v>9547200</v>
      </c>
      <c r="E32" s="48"/>
      <c r="F32" s="48"/>
      <c r="G32" s="48"/>
      <c r="H32" s="63"/>
      <c r="I32" s="64"/>
      <c r="J32" s="65"/>
    </row>
  </sheetData>
  <mergeCells count="22">
    <mergeCell ref="A28:A32"/>
    <mergeCell ref="I28:I31"/>
    <mergeCell ref="A7:A14"/>
    <mergeCell ref="D7:D9"/>
    <mergeCell ref="I7:I18"/>
    <mergeCell ref="A15:A18"/>
    <mergeCell ref="A19:A26"/>
    <mergeCell ref="I19:I25"/>
    <mergeCell ref="A1:J1"/>
    <mergeCell ref="A2:J2"/>
    <mergeCell ref="A3:J3"/>
    <mergeCell ref="A4:A6"/>
    <mergeCell ref="B4:B6"/>
    <mergeCell ref="C4:C6"/>
    <mergeCell ref="D4:H4"/>
    <mergeCell ref="I4:I6"/>
    <mergeCell ref="J4:J6"/>
    <mergeCell ref="D5:D6"/>
    <mergeCell ref="E5:E6"/>
    <mergeCell ref="F5:F6"/>
    <mergeCell ref="G5:G6"/>
    <mergeCell ref="H5:H6"/>
  </mergeCells>
  <pageMargins left="0.7" right="0.7" top="0.75" bottom="0.75" header="0.3" footer="0.3"/>
  <pageSetup paperSize="9" scale="57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6657D-0ABC-48D7-B539-0BDE857BA6F2}">
  <dimension ref="A1:G31"/>
  <sheetViews>
    <sheetView tabSelected="1" workbookViewId="0">
      <selection activeCell="K7" sqref="K7"/>
    </sheetView>
  </sheetViews>
  <sheetFormatPr defaultRowHeight="14.25" x14ac:dyDescent="0.2"/>
  <cols>
    <col min="1" max="1" width="4.5" customWidth="1"/>
    <col min="2" max="2" width="40.75" customWidth="1"/>
    <col min="3" max="3" width="26.625" customWidth="1"/>
    <col min="4" max="4" width="14.625" customWidth="1"/>
    <col min="5" max="5" width="12.5" customWidth="1"/>
    <col min="6" max="6" width="11.625" customWidth="1"/>
    <col min="7" max="7" width="16.625" customWidth="1"/>
  </cols>
  <sheetData>
    <row r="1" spans="1:7" s="90" customFormat="1" ht="26.25" x14ac:dyDescent="0.4">
      <c r="A1" s="89" t="s">
        <v>80</v>
      </c>
      <c r="B1" s="89"/>
      <c r="C1" s="89"/>
      <c r="D1" s="89"/>
      <c r="E1" s="89"/>
      <c r="F1" s="89"/>
      <c r="G1" s="89"/>
    </row>
    <row r="2" spans="1:7" s="90" customFormat="1" ht="26.25" x14ac:dyDescent="0.4">
      <c r="A2" s="89"/>
      <c r="B2" s="89"/>
      <c r="C2" s="89"/>
      <c r="D2" s="89"/>
      <c r="E2" s="89"/>
      <c r="F2" s="89"/>
      <c r="G2" s="89"/>
    </row>
    <row r="3" spans="1:7" s="90" customFormat="1" ht="26.25" x14ac:dyDescent="0.4">
      <c r="A3" s="91"/>
      <c r="B3" s="91"/>
      <c r="C3" s="91"/>
      <c r="D3" s="91"/>
      <c r="E3" s="91"/>
      <c r="F3" s="91"/>
      <c r="G3" s="91"/>
    </row>
    <row r="4" spans="1:7" ht="21.95" customHeight="1" x14ac:dyDescent="0.2">
      <c r="A4" s="92" t="s">
        <v>3</v>
      </c>
      <c r="B4" s="92" t="s">
        <v>81</v>
      </c>
      <c r="C4" s="93" t="s">
        <v>82</v>
      </c>
      <c r="D4" s="94" t="s">
        <v>83</v>
      </c>
      <c r="E4" s="94" t="s">
        <v>84</v>
      </c>
      <c r="F4" s="95" t="s">
        <v>85</v>
      </c>
      <c r="G4" s="96" t="s">
        <v>86</v>
      </c>
    </row>
    <row r="5" spans="1:7" ht="21.95" customHeight="1" x14ac:dyDescent="0.2">
      <c r="A5" s="97"/>
      <c r="B5" s="98"/>
      <c r="C5" s="72"/>
      <c r="D5" s="99"/>
      <c r="E5" s="99"/>
      <c r="F5" s="95"/>
      <c r="G5" s="100"/>
    </row>
    <row r="6" spans="1:7" ht="21" x14ac:dyDescent="0.35">
      <c r="A6" s="101">
        <v>1</v>
      </c>
      <c r="B6" s="102" t="s">
        <v>14</v>
      </c>
      <c r="C6" s="103" t="s">
        <v>87</v>
      </c>
      <c r="D6" s="104"/>
      <c r="E6" s="104"/>
      <c r="F6" s="105"/>
      <c r="G6" s="106"/>
    </row>
    <row r="7" spans="1:7" ht="21" x14ac:dyDescent="0.35">
      <c r="A7" s="107"/>
      <c r="B7" s="102" t="s">
        <v>19</v>
      </c>
      <c r="C7" s="108"/>
      <c r="D7" s="109"/>
      <c r="E7" s="109"/>
      <c r="F7" s="110"/>
      <c r="G7" s="111"/>
    </row>
    <row r="8" spans="1:7" ht="21" x14ac:dyDescent="0.35">
      <c r="A8" s="107"/>
      <c r="B8" s="112" t="s">
        <v>22</v>
      </c>
      <c r="C8" s="113"/>
      <c r="D8" s="114"/>
      <c r="E8" s="114"/>
      <c r="F8" s="115"/>
      <c r="G8" s="116"/>
    </row>
    <row r="9" spans="1:7" ht="21" x14ac:dyDescent="0.2">
      <c r="A9" s="107"/>
      <c r="B9" s="117" t="s">
        <v>88</v>
      </c>
      <c r="C9" s="20" t="s">
        <v>26</v>
      </c>
      <c r="D9" s="118">
        <v>1902000</v>
      </c>
      <c r="E9" s="119">
        <v>1306480</v>
      </c>
      <c r="F9" s="120">
        <f t="shared" ref="F9:F16" si="0">(E9*100)/D9</f>
        <v>68.689800210304938</v>
      </c>
      <c r="G9" s="121" t="s">
        <v>89</v>
      </c>
    </row>
    <row r="10" spans="1:7" ht="39" x14ac:dyDescent="0.2">
      <c r="A10" s="107"/>
      <c r="B10" s="16" t="s">
        <v>27</v>
      </c>
      <c r="C10" s="122" t="s">
        <v>29</v>
      </c>
      <c r="D10" s="118">
        <v>117600</v>
      </c>
      <c r="E10" s="13">
        <v>117600</v>
      </c>
      <c r="F10" s="120">
        <f t="shared" si="0"/>
        <v>100</v>
      </c>
      <c r="G10" s="121" t="s">
        <v>89</v>
      </c>
    </row>
    <row r="11" spans="1:7" ht="39" x14ac:dyDescent="0.2">
      <c r="A11" s="107"/>
      <c r="B11" s="16" t="s">
        <v>30</v>
      </c>
      <c r="C11" s="20" t="s">
        <v>32</v>
      </c>
      <c r="D11" s="118">
        <v>36400</v>
      </c>
      <c r="E11" s="119">
        <v>20890</v>
      </c>
      <c r="F11" s="120">
        <f t="shared" si="0"/>
        <v>57.390109890109891</v>
      </c>
      <c r="G11" s="121" t="s">
        <v>89</v>
      </c>
    </row>
    <row r="12" spans="1:7" ht="21" x14ac:dyDescent="0.2">
      <c r="A12" s="107"/>
      <c r="B12" s="16" t="s">
        <v>33</v>
      </c>
      <c r="C12" s="20" t="s">
        <v>35</v>
      </c>
      <c r="D12" s="118">
        <v>80600</v>
      </c>
      <c r="E12" s="119">
        <v>80600</v>
      </c>
      <c r="F12" s="120">
        <f t="shared" si="0"/>
        <v>100</v>
      </c>
      <c r="G12" s="121" t="s">
        <v>89</v>
      </c>
    </row>
    <row r="13" spans="1:7" ht="21" x14ac:dyDescent="0.2">
      <c r="A13" s="107"/>
      <c r="B13" s="16" t="s">
        <v>36</v>
      </c>
      <c r="C13" s="123" t="s">
        <v>90</v>
      </c>
      <c r="D13" s="118">
        <v>14100</v>
      </c>
      <c r="E13" s="119"/>
      <c r="F13" s="120">
        <f t="shared" si="0"/>
        <v>0</v>
      </c>
      <c r="G13" s="121" t="s">
        <v>89</v>
      </c>
    </row>
    <row r="14" spans="1:7" ht="58.5" x14ac:dyDescent="0.2">
      <c r="A14" s="107"/>
      <c r="B14" s="16" t="s">
        <v>91</v>
      </c>
      <c r="C14" s="20" t="s">
        <v>92</v>
      </c>
      <c r="D14" s="118">
        <v>2296000</v>
      </c>
      <c r="E14" s="119">
        <f>1217000+200000</f>
        <v>1417000</v>
      </c>
      <c r="F14" s="120">
        <f t="shared" si="0"/>
        <v>61.71602787456446</v>
      </c>
      <c r="G14" s="121" t="s">
        <v>89</v>
      </c>
    </row>
    <row r="15" spans="1:7" ht="21" x14ac:dyDescent="0.2">
      <c r="A15" s="107"/>
      <c r="B15" s="16" t="s">
        <v>42</v>
      </c>
      <c r="C15" s="123" t="s">
        <v>90</v>
      </c>
      <c r="D15" s="118">
        <v>10100</v>
      </c>
      <c r="E15" s="119"/>
      <c r="F15" s="120">
        <f t="shared" si="0"/>
        <v>0</v>
      </c>
      <c r="G15" s="121" t="s">
        <v>89</v>
      </c>
    </row>
    <row r="16" spans="1:7" ht="39" x14ac:dyDescent="0.2">
      <c r="A16" s="107"/>
      <c r="B16" s="16" t="s">
        <v>43</v>
      </c>
      <c r="C16" s="20" t="s">
        <v>45</v>
      </c>
      <c r="D16" s="118">
        <v>42800</v>
      </c>
      <c r="E16" s="119">
        <v>36875</v>
      </c>
      <c r="F16" s="120">
        <f t="shared" si="0"/>
        <v>86.15654205607477</v>
      </c>
      <c r="G16" s="121" t="s">
        <v>89</v>
      </c>
    </row>
    <row r="17" spans="1:7" ht="21" x14ac:dyDescent="0.2">
      <c r="A17" s="124"/>
      <c r="B17" s="125" t="s">
        <v>46</v>
      </c>
      <c r="C17" s="126"/>
      <c r="D17" s="127">
        <f>SUM(D9:D16)</f>
        <v>4499600</v>
      </c>
      <c r="E17" s="127">
        <f>SUM(E9:E16)</f>
        <v>2979445</v>
      </c>
      <c r="F17" s="128"/>
      <c r="G17" s="129"/>
    </row>
    <row r="18" spans="1:7" ht="39" x14ac:dyDescent="0.2">
      <c r="A18" s="117"/>
      <c r="B18" s="16" t="s">
        <v>47</v>
      </c>
      <c r="C18" s="20" t="s">
        <v>93</v>
      </c>
      <c r="D18" s="130">
        <v>104800</v>
      </c>
      <c r="E18" s="131">
        <v>104800</v>
      </c>
      <c r="F18" s="132">
        <f>(E18*100)/D18</f>
        <v>100</v>
      </c>
      <c r="G18" s="133" t="s">
        <v>89</v>
      </c>
    </row>
    <row r="19" spans="1:7" s="29" customFormat="1" ht="21" x14ac:dyDescent="0.2">
      <c r="A19" s="107"/>
      <c r="B19" s="134" t="s">
        <v>50</v>
      </c>
      <c r="C19" s="135"/>
      <c r="D19" s="136"/>
      <c r="E19" s="137"/>
      <c r="F19" s="138"/>
      <c r="G19" s="139"/>
    </row>
    <row r="20" spans="1:7" ht="21" x14ac:dyDescent="0.2">
      <c r="A20" s="107"/>
      <c r="B20" s="140" t="s">
        <v>51</v>
      </c>
      <c r="C20" s="141" t="s">
        <v>94</v>
      </c>
      <c r="D20" s="142">
        <v>18400</v>
      </c>
      <c r="E20" s="143">
        <v>1500</v>
      </c>
      <c r="F20" s="144">
        <f>(E20*100)/D20</f>
        <v>8.1521739130434785</v>
      </c>
      <c r="G20" s="145" t="s">
        <v>89</v>
      </c>
    </row>
    <row r="21" spans="1:7" ht="21" x14ac:dyDescent="0.2">
      <c r="A21" s="107"/>
      <c r="B21" s="146" t="s">
        <v>54</v>
      </c>
      <c r="C21" s="147" t="s">
        <v>95</v>
      </c>
      <c r="D21" s="142">
        <v>200</v>
      </c>
      <c r="E21" s="143"/>
      <c r="F21" s="144">
        <f>(E21*100)/D21</f>
        <v>0</v>
      </c>
      <c r="G21" s="145" t="s">
        <v>89</v>
      </c>
    </row>
    <row r="22" spans="1:7" ht="21" x14ac:dyDescent="0.2">
      <c r="A22" s="107"/>
      <c r="B22" s="146" t="s">
        <v>57</v>
      </c>
      <c r="C22" s="147" t="s">
        <v>96</v>
      </c>
      <c r="D22" s="142">
        <v>9300</v>
      </c>
      <c r="E22" s="143">
        <v>4748</v>
      </c>
      <c r="F22" s="144">
        <f t="shared" ref="F22:F23" si="1">(E22*100)/D22</f>
        <v>51.053763440860216</v>
      </c>
      <c r="G22" s="145" t="s">
        <v>89</v>
      </c>
    </row>
    <row r="23" spans="1:7" ht="21" x14ac:dyDescent="0.2">
      <c r="A23" s="107"/>
      <c r="B23" s="146" t="s">
        <v>60</v>
      </c>
      <c r="C23" s="147" t="s">
        <v>97</v>
      </c>
      <c r="D23" s="142">
        <v>58300</v>
      </c>
      <c r="E23" s="143">
        <v>58300</v>
      </c>
      <c r="F23" s="144">
        <f t="shared" si="1"/>
        <v>100</v>
      </c>
      <c r="G23" s="145" t="s">
        <v>89</v>
      </c>
    </row>
    <row r="24" spans="1:7" ht="21" x14ac:dyDescent="0.2">
      <c r="A24" s="148"/>
      <c r="B24" s="146" t="s">
        <v>63</v>
      </c>
      <c r="C24" s="149"/>
      <c r="D24" s="142">
        <v>1300</v>
      </c>
      <c r="E24" s="143">
        <v>1300</v>
      </c>
      <c r="F24" s="144">
        <f>(E24*100)/D24</f>
        <v>100</v>
      </c>
      <c r="G24" s="145" t="s">
        <v>89</v>
      </c>
    </row>
    <row r="25" spans="1:7" ht="21" x14ac:dyDescent="0.35">
      <c r="A25" s="93" t="s">
        <v>65</v>
      </c>
      <c r="B25" s="150"/>
      <c r="C25" s="151"/>
      <c r="D25" s="152">
        <f>SUM(D17:D24)</f>
        <v>4691900</v>
      </c>
      <c r="E25" s="152">
        <f>SUM(E17:E24)</f>
        <v>3150093</v>
      </c>
      <c r="F25" s="153">
        <f>E25/D25*100</f>
        <v>67.138962893497308</v>
      </c>
      <c r="G25" s="154"/>
    </row>
    <row r="26" spans="1:7" ht="21" x14ac:dyDescent="0.35">
      <c r="A26" s="155">
        <v>2</v>
      </c>
      <c r="B26" s="156" t="s">
        <v>66</v>
      </c>
      <c r="C26" s="157"/>
      <c r="D26" s="158"/>
      <c r="E26" s="158"/>
      <c r="F26" s="159"/>
      <c r="G26" s="160"/>
    </row>
    <row r="27" spans="1:7" ht="58.5" x14ac:dyDescent="0.2">
      <c r="A27" s="155"/>
      <c r="B27" s="161" t="s">
        <v>98</v>
      </c>
      <c r="C27" s="162" t="s">
        <v>99</v>
      </c>
      <c r="D27" s="118">
        <v>36250</v>
      </c>
      <c r="E27" s="13">
        <v>36250</v>
      </c>
      <c r="F27" s="163">
        <f t="shared" ref="F27:F30" si="2">(E27*100)/D27</f>
        <v>100</v>
      </c>
      <c r="G27" s="164" t="s">
        <v>89</v>
      </c>
    </row>
    <row r="28" spans="1:7" ht="39" x14ac:dyDescent="0.2">
      <c r="A28" s="155"/>
      <c r="B28" s="165" t="s">
        <v>100</v>
      </c>
      <c r="C28" s="166" t="s">
        <v>72</v>
      </c>
      <c r="D28" s="118">
        <v>22800</v>
      </c>
      <c r="E28" s="118">
        <v>22800</v>
      </c>
      <c r="F28" s="120">
        <f t="shared" si="2"/>
        <v>100</v>
      </c>
      <c r="G28" s="164" t="s">
        <v>89</v>
      </c>
    </row>
    <row r="29" spans="1:7" ht="39" x14ac:dyDescent="0.2">
      <c r="A29" s="155"/>
      <c r="B29" s="165" t="s">
        <v>101</v>
      </c>
      <c r="C29" s="123" t="s">
        <v>90</v>
      </c>
      <c r="D29" s="118">
        <v>19000</v>
      </c>
      <c r="E29" s="119"/>
      <c r="F29" s="120">
        <f t="shared" si="2"/>
        <v>0</v>
      </c>
      <c r="G29" s="164" t="s">
        <v>89</v>
      </c>
    </row>
    <row r="30" spans="1:7" ht="21" x14ac:dyDescent="0.2">
      <c r="A30" s="155"/>
      <c r="B30" s="61" t="s">
        <v>76</v>
      </c>
      <c r="C30" s="123" t="s">
        <v>90</v>
      </c>
      <c r="D30" s="167">
        <v>5000</v>
      </c>
      <c r="E30" s="168"/>
      <c r="F30" s="169">
        <f t="shared" si="2"/>
        <v>0</v>
      </c>
      <c r="G30" s="170" t="s">
        <v>89</v>
      </c>
    </row>
    <row r="31" spans="1:7" ht="21" x14ac:dyDescent="0.35">
      <c r="A31" s="171"/>
      <c r="B31" s="47" t="s">
        <v>79</v>
      </c>
      <c r="C31" s="171"/>
      <c r="D31" s="172">
        <f>SUM(D25:D30)</f>
        <v>4774950</v>
      </c>
      <c r="E31" s="172">
        <f>SUM(E25:E30)</f>
        <v>3209143</v>
      </c>
      <c r="F31" s="173">
        <f>E31/D31*100</f>
        <v>67.207886993581084</v>
      </c>
      <c r="G31" s="171"/>
    </row>
  </sheetData>
  <mergeCells count="11">
    <mergeCell ref="C6:C8"/>
    <mergeCell ref="A25:C25"/>
    <mergeCell ref="A26:A30"/>
    <mergeCell ref="A1:G3"/>
    <mergeCell ref="A4:A5"/>
    <mergeCell ref="B4:B5"/>
    <mergeCell ref="C4:C5"/>
    <mergeCell ref="D4:D5"/>
    <mergeCell ref="E4:E5"/>
    <mergeCell ref="F4:F5"/>
    <mergeCell ref="G4:G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แผนปีงบ2569 (4ไตรมาส)</vt:lpstr>
      <vt:lpstr>รายงานผลการใช้งบ 2 ไตรมาสแรก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DirectorAY</dc:creator>
  <cp:lastModifiedBy>DirectorAY</cp:lastModifiedBy>
  <cp:lastPrinted>2026-06-26T02:37:30Z</cp:lastPrinted>
  <dcterms:created xsi:type="dcterms:W3CDTF">2026-06-26T02:35:42Z</dcterms:created>
  <dcterms:modified xsi:type="dcterms:W3CDTF">2026-06-26T02:48:56Z</dcterms:modified>
</cp:coreProperties>
</file>